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ris Documents\NLWMCC\02 - CHAMPIONSHIP\Championship 2015\"/>
    </mc:Choice>
  </mc:AlternateContent>
  <bookViews>
    <workbookView xWindow="0" yWindow="0" windowWidth="28800" windowHeight="11685" firstSheet="2" activeTab="8"/>
  </bookViews>
  <sheets>
    <sheet name="AUTOS" sheetId="1" r:id="rId1"/>
    <sheet name="JUNIORS" sheetId="2" r:id="rId2"/>
    <sheet name="SW_" sheetId="3" r:id="rId3"/>
    <sheet name="BW" sheetId="4" r:id="rId4"/>
    <sheet name="ROOKIES" sheetId="5" r:id="rId5"/>
    <sheet name="VETS" sheetId="6" r:id="rId6"/>
    <sheet name="AMX" sheetId="7" r:id="rId7"/>
    <sheet name="ADULT_B" sheetId="8" r:id="rId8"/>
    <sheet name="ADULT_C" sheetId="9" r:id="rId9"/>
  </sheets>
  <definedNames>
    <definedName name="_xlnm.Print_Area" localSheetId="7">ADULT_B!$A$1:$W$18</definedName>
    <definedName name="_xlnm.Print_Area" localSheetId="8">ADULT_C!$A$1:$W$37</definedName>
    <definedName name="_xlnm.Print_Area" localSheetId="6">AMX!$A$1:$W$21</definedName>
    <definedName name="_xlnm.Print_Area" localSheetId="0">AUTOS!$A$1:$U$16</definedName>
    <definedName name="_xlnm.Print_Area" localSheetId="3">BW!$A$1:$N$33</definedName>
    <definedName name="_xlnm.Print_Area" localSheetId="1">JUNIORS!$A$1:$U$16</definedName>
    <definedName name="_xlnm.Print_Area" localSheetId="4">ROOKIES!$A$1:$U$29</definedName>
    <definedName name="_xlnm.Print_Area" localSheetId="2">SW_!$A$1:$U$23</definedName>
    <definedName name="_xlnm.Print_Area" localSheetId="5">VETS!$A$1:$W$30</definedName>
  </definedNames>
  <calcPr calcId="152511" iterateDelta="1E-4"/>
</workbook>
</file>

<file path=xl/calcChain.xml><?xml version="1.0" encoding="utf-8"?>
<calcChain xmlns="http://schemas.openxmlformats.org/spreadsheetml/2006/main">
  <c r="W36" i="9" l="1"/>
  <c r="V36" i="9"/>
  <c r="W35" i="9"/>
  <c r="V35" i="9"/>
  <c r="W34" i="9"/>
  <c r="V34" i="9"/>
  <c r="W33" i="9"/>
  <c r="V33" i="9"/>
  <c r="W32" i="9"/>
  <c r="V32" i="9"/>
  <c r="W31" i="9"/>
  <c r="V31" i="9"/>
  <c r="W30" i="9"/>
  <c r="V30" i="9"/>
  <c r="W29" i="9"/>
  <c r="V29" i="9"/>
  <c r="W27" i="9"/>
  <c r="V27" i="9"/>
  <c r="W28" i="9"/>
  <c r="V28" i="9"/>
  <c r="W25" i="9"/>
  <c r="V25" i="9"/>
  <c r="W26" i="9"/>
  <c r="V26" i="9"/>
  <c r="W24" i="9"/>
  <c r="V24" i="9"/>
  <c r="W23" i="9"/>
  <c r="V23" i="9"/>
  <c r="W22" i="9"/>
  <c r="V22" i="9"/>
  <c r="W21" i="9"/>
  <c r="V21" i="9"/>
  <c r="W20" i="9"/>
  <c r="V20" i="9"/>
  <c r="W19" i="9"/>
  <c r="V19" i="9"/>
  <c r="W18" i="9"/>
  <c r="V18" i="9"/>
  <c r="W17" i="9"/>
  <c r="V17" i="9"/>
  <c r="W16" i="9"/>
  <c r="V16" i="9"/>
  <c r="W15" i="9"/>
  <c r="V15" i="9"/>
  <c r="W13" i="9"/>
  <c r="V13" i="9"/>
  <c r="W12" i="9"/>
  <c r="V12" i="9"/>
  <c r="W14" i="9"/>
  <c r="V14" i="9"/>
  <c r="W11" i="9"/>
  <c r="V11" i="9"/>
  <c r="W10" i="9"/>
  <c r="V10" i="9"/>
  <c r="W9" i="9"/>
  <c r="V9" i="9"/>
  <c r="W8" i="9"/>
  <c r="V8" i="9"/>
  <c r="W19" i="8"/>
  <c r="V19" i="8"/>
  <c r="W18" i="8"/>
  <c r="V18" i="8"/>
  <c r="W17" i="8"/>
  <c r="V17" i="8"/>
  <c r="W16" i="8"/>
  <c r="V16" i="8"/>
  <c r="W15" i="8"/>
  <c r="V15" i="8"/>
  <c r="W14" i="8"/>
  <c r="V14" i="8"/>
  <c r="W13" i="8"/>
  <c r="V13" i="8"/>
  <c r="W12" i="8"/>
  <c r="V12" i="8"/>
  <c r="W11" i="8"/>
  <c r="V11" i="8"/>
  <c r="W10" i="8"/>
  <c r="V10" i="8"/>
  <c r="W9" i="8"/>
  <c r="V9" i="8"/>
  <c r="W8" i="8"/>
  <c r="V8" i="8"/>
  <c r="W21" i="7"/>
  <c r="V21" i="7"/>
  <c r="W20" i="7"/>
  <c r="V20" i="7"/>
  <c r="W19" i="7"/>
  <c r="V19" i="7"/>
  <c r="W18" i="7"/>
  <c r="V18" i="7"/>
  <c r="W17" i="7"/>
  <c r="V17" i="7"/>
  <c r="W16" i="7"/>
  <c r="V16" i="7"/>
  <c r="W15" i="7"/>
  <c r="V15" i="7"/>
  <c r="W14" i="7"/>
  <c r="V14" i="7"/>
  <c r="W13" i="7"/>
  <c r="V13" i="7"/>
  <c r="W12" i="7"/>
  <c r="V12" i="7"/>
  <c r="W11" i="7"/>
  <c r="V11" i="7"/>
  <c r="W10" i="7"/>
  <c r="V10" i="7"/>
  <c r="W9" i="7"/>
  <c r="V9" i="7"/>
  <c r="W8" i="7"/>
  <c r="V8" i="7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2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V8" i="5"/>
  <c r="U8" i="5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15" i="3"/>
  <c r="U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0" i="1"/>
  <c r="U20" i="1"/>
  <c r="V21" i="1"/>
  <c r="U21" i="1"/>
  <c r="V18" i="1"/>
  <c r="U18" i="1"/>
  <c r="V17" i="1"/>
  <c r="U17" i="1"/>
  <c r="V19" i="1"/>
  <c r="U19" i="1"/>
  <c r="V16" i="1"/>
  <c r="U16" i="1"/>
  <c r="V15" i="1"/>
  <c r="U15" i="1"/>
  <c r="V14" i="1"/>
  <c r="U14" i="1"/>
  <c r="V13" i="1"/>
  <c r="U13" i="1"/>
  <c r="V12" i="1"/>
  <c r="U12" i="1"/>
  <c r="V10" i="1"/>
  <c r="U10" i="1"/>
  <c r="V11" i="1"/>
  <c r="U11" i="1"/>
  <c r="V9" i="1"/>
  <c r="U9" i="1"/>
  <c r="V8" i="1"/>
  <c r="U8" i="1"/>
  <c r="V39" i="4"/>
  <c r="V38" i="4"/>
  <c r="V36" i="4"/>
  <c r="V37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U38" i="4"/>
  <c r="U36" i="4"/>
  <c r="U37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A3" i="9"/>
  <c r="A2" i="9"/>
  <c r="A1" i="9"/>
  <c r="A3" i="8"/>
  <c r="A2" i="8"/>
  <c r="A1" i="8"/>
  <c r="A1" i="7"/>
  <c r="A1" i="6"/>
  <c r="A1" i="5"/>
  <c r="A1" i="4"/>
  <c r="A1" i="3"/>
  <c r="A1" i="2"/>
  <c r="W40" i="9"/>
  <c r="V40" i="9"/>
  <c r="W39" i="9"/>
  <c r="V39" i="9"/>
  <c r="W38" i="9"/>
  <c r="V38" i="9"/>
  <c r="W37" i="9"/>
  <c r="V37" i="9"/>
  <c r="W20" i="8"/>
  <c r="V20" i="8"/>
  <c r="W22" i="7"/>
  <c r="V22" i="7"/>
  <c r="W41" i="6"/>
  <c r="V39" i="5"/>
  <c r="U39" i="5"/>
  <c r="V38" i="5"/>
  <c r="U38" i="5"/>
  <c r="V37" i="5"/>
  <c r="U37" i="5"/>
  <c r="V36" i="5"/>
  <c r="U36" i="5"/>
  <c r="U39" i="4"/>
  <c r="V27" i="2"/>
  <c r="U27" i="2"/>
  <c r="V32" i="1"/>
  <c r="U32" i="1"/>
</calcChain>
</file>

<file path=xl/sharedStrings.xml><?xml version="1.0" encoding="utf-8"?>
<sst xmlns="http://schemas.openxmlformats.org/spreadsheetml/2006/main" count="872" uniqueCount="326">
  <si>
    <t>NLWMCC - CHAMPIONSHIP 2015</t>
  </si>
  <si>
    <t>All Youth competitors to drop 2 scores at the end of the season</t>
  </si>
  <si>
    <t>Compete in all but 3 to qualify</t>
  </si>
  <si>
    <t>AUTOS</t>
  </si>
  <si>
    <t>DMP</t>
  </si>
  <si>
    <t>Bleak Hall</t>
  </si>
  <si>
    <t>B'wick</t>
  </si>
  <si>
    <t>PDMX</t>
  </si>
  <si>
    <t>Warm</t>
  </si>
  <si>
    <t>Rib</t>
  </si>
  <si>
    <t>B'Wick</t>
  </si>
  <si>
    <t>= inj</t>
  </si>
  <si>
    <t>= qualify</t>
  </si>
  <si>
    <t>Position</t>
  </si>
  <si>
    <t>Rider No</t>
  </si>
  <si>
    <t>Name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</si>
  <si>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</si>
  <si>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</si>
  <si>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</si>
  <si>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</si>
  <si>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</si>
  <si>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</si>
  <si>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</si>
  <si>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</si>
  <si>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</si>
  <si>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</si>
  <si>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</si>
  <si>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 12</t>
  </si>
  <si>
    <t>Rd13</t>
  </si>
  <si>
    <t>Rd14</t>
  </si>
  <si>
    <t>Rd15</t>
  </si>
  <si>
    <t>Rd16</t>
  </si>
  <si>
    <t>Rd17</t>
  </si>
  <si>
    <t>Total Points</t>
  </si>
  <si>
    <t>2 SCORES DROPPED</t>
  </si>
  <si>
    <t>Marshall Kenny Halstead</t>
  </si>
  <si>
    <t>Ricky Barstow</t>
  </si>
  <si>
    <t>James Parr</t>
  </si>
  <si>
    <t>Jake Walker</t>
  </si>
  <si>
    <t>Max Harris</t>
  </si>
  <si>
    <t>Brandon Buckley</t>
  </si>
  <si>
    <t>Finlay Cooper</t>
  </si>
  <si>
    <t>Joe Parkinson</t>
  </si>
  <si>
    <t>Adam Bamber</t>
  </si>
  <si>
    <t>Thomas Kevan</t>
  </si>
  <si>
    <t>Ethan Davies</t>
  </si>
  <si>
    <t>Lewis Proud</t>
  </si>
  <si>
    <t>Casey Jones</t>
  </si>
  <si>
    <t>Franky Jubb</t>
  </si>
  <si>
    <t>Luis Roberts</t>
  </si>
  <si>
    <t>Luca Murphy</t>
  </si>
  <si>
    <t>Zac Ormrod</t>
  </si>
  <si>
    <t>Hayden Rainford</t>
  </si>
  <si>
    <t>Jake Parker</t>
  </si>
  <si>
    <t>Ben Casey</t>
  </si>
  <si>
    <t>Levina Slaughter</t>
  </si>
  <si>
    <t>Riley Schorah</t>
  </si>
  <si>
    <t>Alfie Williams</t>
  </si>
  <si>
    <t>Ruby Johnson</t>
  </si>
  <si>
    <t>Natalie Walker</t>
  </si>
  <si>
    <t>`</t>
  </si>
  <si>
    <t>JUNIORS</t>
  </si>
  <si>
    <t>Rd12</t>
  </si>
  <si>
    <t>Joel Fisher</t>
  </si>
  <si>
    <t>Thomas Sharp</t>
  </si>
  <si>
    <t>Grace Richards</t>
  </si>
  <si>
    <t>Luke Wall</t>
  </si>
  <si>
    <t>Charlie Whitlow</t>
  </si>
  <si>
    <t>Kian Kelly</t>
  </si>
  <si>
    <t>Adam Nevitt</t>
  </si>
  <si>
    <t>Jamie Sheridan</t>
  </si>
  <si>
    <t>Daniel Nevitt</t>
  </si>
  <si>
    <t>Ethan Tyson</t>
  </si>
  <si>
    <t>Ben Lambourne</t>
  </si>
  <si>
    <t>71x</t>
  </si>
  <si>
    <t>Harvey Fawcett</t>
  </si>
  <si>
    <t>Bailey Kay</t>
  </si>
  <si>
    <t>Conner Lee Smith</t>
  </si>
  <si>
    <t>Corey Hamilton</t>
  </si>
  <si>
    <t>Logan Johnson</t>
  </si>
  <si>
    <t>Jack Goodwin</t>
  </si>
  <si>
    <t>SW85</t>
  </si>
  <si>
    <t>Aaron Brown</t>
  </si>
  <si>
    <t>Jason Lee Bancroft</t>
  </si>
  <si>
    <t>Lewis Cooper</t>
  </si>
  <si>
    <t>James Hargreaves</t>
  </si>
  <si>
    <t>Thomas Yates</t>
  </si>
  <si>
    <t>Taylor Norburn</t>
  </si>
  <si>
    <t>Luke Walsh</t>
  </si>
  <si>
    <t>Joe Watkin</t>
  </si>
  <si>
    <t>Jordan Harvey</t>
  </si>
  <si>
    <t>Ameila Lemon</t>
  </si>
  <si>
    <t>Kiera Brown</t>
  </si>
  <si>
    <t>Jack Thompson</t>
  </si>
  <si>
    <t>Joe Errington</t>
  </si>
  <si>
    <t>Sam Leslie</t>
  </si>
  <si>
    <t>Denny Melia</t>
  </si>
  <si>
    <t>Luke Goodwin</t>
  </si>
  <si>
    <t>BW85</t>
  </si>
  <si>
    <t>Aaron McLoughlin</t>
  </si>
  <si>
    <t>Jerry Fowler</t>
  </si>
  <si>
    <t>Connor Sharp</t>
  </si>
  <si>
    <t>Lewis Henderson</t>
  </si>
  <si>
    <t>James Heys</t>
  </si>
  <si>
    <t>Peter Sharples</t>
  </si>
  <si>
    <t>Sam Holding</t>
  </si>
  <si>
    <t>Jacob Hatch</t>
  </si>
  <si>
    <t>Callum Maguire</t>
  </si>
  <si>
    <t>Thomas Mullings</t>
  </si>
  <si>
    <t>Charlie Weare</t>
  </si>
  <si>
    <t>Kyle West</t>
  </si>
  <si>
    <t>William Stackhouse</t>
  </si>
  <si>
    <t>Josh Worthington</t>
  </si>
  <si>
    <t>Alex Dale</t>
  </si>
  <si>
    <t>Thomas Bury</t>
  </si>
  <si>
    <t>James Sinclair</t>
  </si>
  <si>
    <t>Conner Hargreaves</t>
  </si>
  <si>
    <t>Patrick Gilligan</t>
  </si>
  <si>
    <t>Charlie Ford</t>
  </si>
  <si>
    <t>Harry Owen</t>
  </si>
  <si>
    <t>Thomas Lam</t>
  </si>
  <si>
    <t>Greg Weston</t>
  </si>
  <si>
    <t>Brayden Woodhouse</t>
  </si>
  <si>
    <t>Callum Rogers</t>
  </si>
  <si>
    <t>Lucian Slaughter</t>
  </si>
  <si>
    <t>Ryan Thomson</t>
  </si>
  <si>
    <t>Joe Cox</t>
  </si>
  <si>
    <t>Michael Newton</t>
  </si>
  <si>
    <t>William Fryers</t>
  </si>
  <si>
    <t>ROOKIES</t>
  </si>
  <si>
    <t>Harry Foster</t>
  </si>
  <si>
    <t>Drew Roe</t>
  </si>
  <si>
    <t>George Graham</t>
  </si>
  <si>
    <t>Jack Middleton</t>
  </si>
  <si>
    <t>Thomas Threfall</t>
  </si>
  <si>
    <t>Cavan Bartlett</t>
  </si>
  <si>
    <t>Frazer Hatch</t>
  </si>
  <si>
    <t>Benji Cocker</t>
  </si>
  <si>
    <t>Toby Bailey</t>
  </si>
  <si>
    <t>Stephen Cunliffe</t>
  </si>
  <si>
    <t>Cavan Daniels</t>
  </si>
  <si>
    <t>Joshua Carter</t>
  </si>
  <si>
    <t>Dan Ashton</t>
  </si>
  <si>
    <t>Ben Heys</t>
  </si>
  <si>
    <t>Joshua Hindle</t>
  </si>
  <si>
    <t>Charlotte Menarry</t>
  </si>
  <si>
    <t>Kevin Whatmough</t>
  </si>
  <si>
    <t>Hayden Barnsley</t>
  </si>
  <si>
    <t>Dee Jay Walker</t>
  </si>
  <si>
    <t>William Fowler</t>
  </si>
  <si>
    <t>Jack Craggs</t>
  </si>
  <si>
    <t>Harry Errington</t>
  </si>
  <si>
    <t>Alex McGarry</t>
  </si>
  <si>
    <t>Alex Lloyd Dale</t>
  </si>
  <si>
    <t>x</t>
  </si>
  <si>
    <t>James Warren</t>
  </si>
  <si>
    <t>Terry Capes</t>
  </si>
  <si>
    <t>Sam Godkin</t>
  </si>
  <si>
    <t>David Sumner</t>
  </si>
  <si>
    <t>James Simpson</t>
  </si>
  <si>
    <t>Adam Partington</t>
  </si>
  <si>
    <t>All Adult competitors to drop 4 scores at the end of the season</t>
  </si>
  <si>
    <t>Compete in all but 4 to qualify</t>
  </si>
  <si>
    <t>VETS</t>
  </si>
  <si>
    <t>Rider no.</t>
  </si>
  <si>
    <t>Rd 17</t>
  </si>
  <si>
    <t>4 SCORES DROPPED</t>
  </si>
  <si>
    <t>1st</t>
  </si>
  <si>
    <t>Brian</t>
  </si>
  <si>
    <t>Wright</t>
  </si>
  <si>
    <t>2nd</t>
  </si>
  <si>
    <t>Lee</t>
  </si>
  <si>
    <t>Davies</t>
  </si>
  <si>
    <t>3rd</t>
  </si>
  <si>
    <t>Ian</t>
  </si>
  <si>
    <t>Yates</t>
  </si>
  <si>
    <t>4th</t>
  </si>
  <si>
    <t>Glen</t>
  </si>
  <si>
    <t>Cocker</t>
  </si>
  <si>
    <t>5th</t>
  </si>
  <si>
    <t>Jon</t>
  </si>
  <si>
    <t>Power</t>
  </si>
  <si>
    <t>6th</t>
  </si>
  <si>
    <t>David</t>
  </si>
  <si>
    <t>Shearer</t>
  </si>
  <si>
    <t>7th</t>
  </si>
  <si>
    <t>Langtree</t>
  </si>
  <si>
    <t>8th</t>
  </si>
  <si>
    <t>Clive</t>
  </si>
  <si>
    <t>Stackhouse</t>
  </si>
  <si>
    <t>9th</t>
  </si>
  <si>
    <t>Martin</t>
  </si>
  <si>
    <t>Walsh</t>
  </si>
  <si>
    <t>10th</t>
  </si>
  <si>
    <t>Norburn</t>
  </si>
  <si>
    <t>11th</t>
  </si>
  <si>
    <t>Andrew</t>
  </si>
  <si>
    <t>Bailey</t>
  </si>
  <si>
    <t>12th</t>
  </si>
  <si>
    <t>Steve</t>
  </si>
  <si>
    <t>Hughes</t>
  </si>
  <si>
    <t>13th</t>
  </si>
  <si>
    <t>John</t>
  </si>
  <si>
    <t>14th</t>
  </si>
  <si>
    <t>Paul</t>
  </si>
  <si>
    <t>Sharples</t>
  </si>
  <si>
    <t>Tom</t>
  </si>
  <si>
    <t>Wade</t>
  </si>
  <si>
    <t>Mullings</t>
  </si>
  <si>
    <t>Mcloughlin</t>
  </si>
  <si>
    <t>Tomlinson</t>
  </si>
  <si>
    <t>Anton</t>
  </si>
  <si>
    <t>Faulkes</t>
  </si>
  <si>
    <t>Carl</t>
  </si>
  <si>
    <t>Edkins</t>
  </si>
  <si>
    <t>Parker</t>
  </si>
  <si>
    <t>Smith</t>
  </si>
  <si>
    <t>Slaughter</t>
  </si>
  <si>
    <t>Stephen</t>
  </si>
  <si>
    <t>Turner</t>
  </si>
  <si>
    <t>Gordon</t>
  </si>
  <si>
    <t>Thorpe</t>
  </si>
  <si>
    <t>Ford</t>
  </si>
  <si>
    <t>Orritt</t>
  </si>
  <si>
    <t>Craig</t>
  </si>
  <si>
    <t>Harrison</t>
  </si>
  <si>
    <t>Chris</t>
  </si>
  <si>
    <t>Heys</t>
  </si>
  <si>
    <t>James</t>
  </si>
  <si>
    <t>McGrath</t>
  </si>
  <si>
    <t>-</t>
  </si>
  <si>
    <t>Gilligan</t>
  </si>
  <si>
    <t>Tony</t>
  </si>
  <si>
    <t>Lam</t>
  </si>
  <si>
    <t>Fowler</t>
  </si>
  <si>
    <t>Fisher</t>
  </si>
  <si>
    <t>AMX</t>
  </si>
  <si>
    <t xml:space="preserve">4 SCORES DROPPED </t>
  </si>
  <si>
    <t>Will</t>
  </si>
  <si>
    <t>Sam</t>
  </si>
  <si>
    <t>Godkin</t>
  </si>
  <si>
    <t>Liam</t>
  </si>
  <si>
    <t>Threlfall</t>
  </si>
  <si>
    <t>Guy</t>
  </si>
  <si>
    <t>Prince</t>
  </si>
  <si>
    <t>Graham</t>
  </si>
  <si>
    <t>Mathew</t>
  </si>
  <si>
    <t>Callaghan</t>
  </si>
  <si>
    <t>Jake</t>
  </si>
  <si>
    <t>Preston</t>
  </si>
  <si>
    <t>Wayne</t>
  </si>
  <si>
    <t>Pudge</t>
  </si>
  <si>
    <t>Mark</t>
  </si>
  <si>
    <t>Adam</t>
  </si>
  <si>
    <t>Craggs</t>
  </si>
  <si>
    <t>Thomas</t>
  </si>
  <si>
    <t>05</t>
  </si>
  <si>
    <t>Ben</t>
  </si>
  <si>
    <t>Pile</t>
  </si>
  <si>
    <t>Cookson</t>
  </si>
  <si>
    <t>ADULT B</t>
  </si>
  <si>
    <t>Danny</t>
  </si>
  <si>
    <t>Laz</t>
  </si>
  <si>
    <t>Mather</t>
  </si>
  <si>
    <t>Shay</t>
  </si>
  <si>
    <t>X</t>
  </si>
  <si>
    <t>Warren</t>
  </si>
  <si>
    <t>Michael</t>
  </si>
  <si>
    <t>Crilly</t>
  </si>
  <si>
    <t>Ross</t>
  </si>
  <si>
    <t>Weston</t>
  </si>
  <si>
    <t>Foster</t>
  </si>
  <si>
    <t>Matthew</t>
  </si>
  <si>
    <t>Jamie</t>
  </si>
  <si>
    <t>Cassidy</t>
  </si>
  <si>
    <t>Twist</t>
  </si>
  <si>
    <t>Steven</t>
  </si>
  <si>
    <t>ADULT C</t>
  </si>
  <si>
    <t>Hugo</t>
  </si>
  <si>
    <t>Owen</t>
  </si>
  <si>
    <t>Scott</t>
  </si>
  <si>
    <t>Curtis</t>
  </si>
  <si>
    <t>Ephriam Guy</t>
  </si>
  <si>
    <t>Clayton</t>
  </si>
  <si>
    <t>Shalliker</t>
  </si>
  <si>
    <t>Phillip</t>
  </si>
  <si>
    <t>Coyne</t>
  </si>
  <si>
    <t>Ryan</t>
  </si>
  <si>
    <t>Kinnear</t>
  </si>
  <si>
    <t>Antony</t>
  </si>
  <si>
    <t>Green</t>
  </si>
  <si>
    <t>Karl</t>
  </si>
  <si>
    <t>Bradley</t>
  </si>
  <si>
    <t>Rob</t>
  </si>
  <si>
    <t>Fawcett</t>
  </si>
  <si>
    <t>Jason</t>
  </si>
  <si>
    <t>Bott</t>
  </si>
  <si>
    <t>Rayner</t>
  </si>
  <si>
    <t>Perrot</t>
  </si>
  <si>
    <t>Jordan</t>
  </si>
  <si>
    <t>Kerfoot</t>
  </si>
  <si>
    <t>Joe</t>
  </si>
  <si>
    <t>Prescott</t>
  </si>
  <si>
    <t>Damien</t>
  </si>
  <si>
    <t>Butler</t>
  </si>
  <si>
    <t>186x</t>
  </si>
  <si>
    <t>Simon</t>
  </si>
  <si>
    <t>Wynne</t>
  </si>
  <si>
    <t>Gareth</t>
  </si>
  <si>
    <t>Stock</t>
  </si>
  <si>
    <t>Bennett</t>
  </si>
  <si>
    <t>Moss</t>
  </si>
  <si>
    <t>Cane</t>
  </si>
  <si>
    <t>Johnson</t>
  </si>
  <si>
    <t>Cavan</t>
  </si>
  <si>
    <t>Bartlett</t>
  </si>
  <si>
    <t>Gary</t>
  </si>
  <si>
    <t>Schorah</t>
  </si>
  <si>
    <t>Pickering</t>
  </si>
  <si>
    <t>NQ</t>
  </si>
  <si>
    <t>12=</t>
  </si>
  <si>
    <t>JUNIOR</t>
  </si>
  <si>
    <t>AUTO</t>
  </si>
  <si>
    <t>SW</t>
  </si>
  <si>
    <t>BW</t>
  </si>
  <si>
    <t>7=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</si>
</sst>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General"/>
    <numFmt numFmtId="165" formatCode="[$-809]0"/>
    <numFmt numFmtId="166" formatCode="[$£-809]#,##0.00;[Red]&quot;-&quot;[$£-809]#,##0.00"/>
  </numFmts>
  <fonts count="13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FF0000"/>
      <name val="Calibri"/>
      <family val="2"/>
    </font>
    <font>
      <sz val="12"/>
      <color rgb="FF969696"/>
      <name val="Calibri"/>
      <family val="2"/>
    </font>
    <font>
      <b/>
      <sz val="12"/>
      <color rgb="FFFF0000"/>
      <name val="Calibri"/>
      <family val="2"/>
    </font>
    <font>
      <b/>
      <sz val="12"/>
      <color rgb="FFED7D3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66CC"/>
        <bgColor rgb="FF0066CC"/>
      </patternFill>
    </fill>
    <fill>
      <patternFill patternType="solid">
        <fgColor rgb="FF4472C4"/>
        <bgColor rgb="FF4472C4"/>
      </patternFill>
    </fill>
    <fill>
      <patternFill patternType="solid">
        <fgColor rgb="FFFF3333"/>
        <bgColor rgb="FFFF3333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87">
    <xf numFmtId="0" fontId="0" fillId="0" borderId="0" xfId="0"/>
    <xf numFmtId="164" fontId="4" fillId="2" borderId="0" xfId="1" applyFont="1" applyFill="1" applyAlignment="1"/>
    <xf numFmtId="164" fontId="4" fillId="2" borderId="0" xfId="1" applyFont="1" applyFill="1" applyAlignment="1">
      <alignment horizontal="center"/>
    </xf>
    <xf numFmtId="164" fontId="5" fillId="0" borderId="0" xfId="1" applyFont="1" applyFill="1" applyAlignment="1">
      <alignment horizontal="center"/>
    </xf>
    <xf numFmtId="164" fontId="6" fillId="2" borderId="0" xfId="1" applyFont="1" applyFill="1" applyAlignment="1"/>
    <xf numFmtId="164" fontId="7" fillId="0" borderId="0" xfId="1" applyFont="1" applyFill="1" applyAlignment="1"/>
    <xf numFmtId="164" fontId="4" fillId="3" borderId="0" xfId="1" applyFont="1" applyFill="1" applyAlignment="1"/>
    <xf numFmtId="164" fontId="4" fillId="4" borderId="0" xfId="1" applyFont="1" applyFill="1" applyAlignment="1"/>
    <xf numFmtId="164" fontId="4" fillId="0" borderId="1" xfId="1" applyFont="1" applyFill="1" applyBorder="1" applyAlignment="1">
      <alignment vertical="top"/>
    </xf>
    <xf numFmtId="164" fontId="4" fillId="0" borderId="2" xfId="1" applyFont="1" applyFill="1" applyBorder="1" applyAlignment="1">
      <alignment horizontal="center" vertical="top"/>
    </xf>
    <xf numFmtId="164" fontId="4" fillId="0" borderId="3" xfId="1" applyFont="1" applyFill="1" applyBorder="1" applyAlignment="1">
      <alignment vertical="top"/>
    </xf>
    <xf numFmtId="164" fontId="4" fillId="0" borderId="4" xfId="1" applyFont="1" applyFill="1" applyBorder="1" applyAlignment="1">
      <alignment horizontal="center" vertical="top"/>
    </xf>
    <xf numFmtId="164" fontId="4" fillId="0" borderId="1" xfId="1" applyFont="1" applyFill="1" applyBorder="1" applyAlignment="1">
      <alignment horizontal="center" vertical="top"/>
    </xf>
    <xf numFmtId="164" fontId="4" fillId="0" borderId="5" xfId="1" applyFont="1" applyFill="1" applyBorder="1" applyAlignment="1">
      <alignment horizontal="center" vertical="top"/>
    </xf>
    <xf numFmtId="164" fontId="4" fillId="0" borderId="6" xfId="1" applyFont="1" applyFill="1" applyBorder="1" applyAlignment="1">
      <alignment horizontal="center" vertical="top"/>
    </xf>
    <xf numFmtId="164" fontId="4" fillId="2" borderId="7" xfId="1" applyFont="1" applyFill="1" applyBorder="1" applyAlignment="1">
      <alignment horizontal="left" vertical="top"/>
    </xf>
    <xf numFmtId="164" fontId="8" fillId="0" borderId="4" xfId="1" applyFont="1" applyFill="1" applyBorder="1" applyAlignment="1">
      <alignment horizontal="center" vertical="top" wrapText="1"/>
    </xf>
    <xf numFmtId="164" fontId="9" fillId="0" borderId="1" xfId="1" applyFont="1" applyFill="1" applyBorder="1" applyAlignment="1"/>
    <xf numFmtId="164" fontId="4" fillId="0" borderId="0" xfId="1" applyFont="1" applyFill="1" applyAlignment="1"/>
    <xf numFmtId="164" fontId="6" fillId="0" borderId="9" xfId="1" applyFont="1" applyFill="1" applyBorder="1" applyAlignment="1">
      <alignment horizontal="center"/>
    </xf>
    <xf numFmtId="164" fontId="6" fillId="0" borderId="0" xfId="1" applyFont="1" applyFill="1" applyAlignment="1">
      <alignment horizontal="center"/>
    </xf>
    <xf numFmtId="164" fontId="9" fillId="0" borderId="10" xfId="1" applyFont="1" applyFill="1" applyBorder="1" applyAlignment="1">
      <alignment horizontal="center"/>
    </xf>
    <xf numFmtId="164" fontId="4" fillId="0" borderId="6" xfId="1" applyFont="1" applyFill="1" applyBorder="1" applyAlignment="1">
      <alignment horizontal="center"/>
    </xf>
    <xf numFmtId="164" fontId="9" fillId="4" borderId="0" xfId="1" applyFont="1" applyFill="1" applyAlignment="1">
      <alignment horizontal="center"/>
    </xf>
    <xf numFmtId="164" fontId="10" fillId="5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6" fillId="0" borderId="12" xfId="1" applyFont="1" applyFill="1" applyBorder="1" applyAlignment="1">
      <alignment horizontal="center"/>
    </xf>
    <xf numFmtId="164" fontId="4" fillId="0" borderId="12" xfId="1" applyFont="1" applyFill="1" applyBorder="1" applyAlignment="1"/>
    <xf numFmtId="164" fontId="9" fillId="0" borderId="13" xfId="1" applyFont="1" applyFill="1" applyBorder="1" applyAlignment="1">
      <alignment horizontal="center"/>
    </xf>
    <xf numFmtId="164" fontId="4" fillId="0" borderId="0" xfId="1" applyFont="1" applyFill="1" applyAlignment="1">
      <alignment horizontal="center"/>
    </xf>
    <xf numFmtId="164" fontId="6" fillId="0" borderId="0" xfId="1" applyFont="1" applyFill="1" applyAlignment="1"/>
    <xf numFmtId="164" fontId="9" fillId="2" borderId="0" xfId="1" applyFont="1" applyFill="1" applyAlignment="1"/>
    <xf numFmtId="164" fontId="4" fillId="0" borderId="14" xfId="1" applyFont="1" applyFill="1" applyBorder="1" applyAlignment="1">
      <alignment vertical="top"/>
    </xf>
    <xf numFmtId="164" fontId="4" fillId="0" borderId="14" xfId="1" applyFont="1" applyFill="1" applyBorder="1" applyAlignment="1">
      <alignment horizontal="center" vertical="top"/>
    </xf>
    <xf numFmtId="164" fontId="8" fillId="0" borderId="1" xfId="1" applyFont="1" applyFill="1" applyBorder="1" applyAlignment="1">
      <alignment horizontal="center" vertical="top" wrapText="1"/>
    </xf>
    <xf numFmtId="164" fontId="6" fillId="6" borderId="0" xfId="1" applyFont="1" applyFill="1" applyAlignment="1">
      <alignment horizontal="center"/>
    </xf>
    <xf numFmtId="164" fontId="9" fillId="0" borderId="0" xfId="1" applyFont="1" applyFill="1" applyAlignment="1"/>
    <xf numFmtId="164" fontId="4" fillId="2" borderId="14" xfId="1" applyFont="1" applyFill="1" applyBorder="1" applyAlignment="1">
      <alignment vertical="top"/>
    </xf>
    <xf numFmtId="164" fontId="4" fillId="2" borderId="14" xfId="1" applyFont="1" applyFill="1" applyBorder="1" applyAlignment="1">
      <alignment horizontal="center" vertical="top"/>
    </xf>
    <xf numFmtId="164" fontId="6" fillId="0" borderId="0" xfId="1" applyFont="1" applyFill="1" applyAlignment="1">
      <alignment horizontal="center" vertical="center" wrapText="1"/>
    </xf>
    <xf numFmtId="164" fontId="6" fillId="3" borderId="0" xfId="1" applyFont="1" applyFill="1" applyAlignment="1">
      <alignment horizontal="center"/>
    </xf>
    <xf numFmtId="164" fontId="6" fillId="4" borderId="0" xfId="1" applyFont="1" applyFill="1" applyAlignment="1">
      <alignment horizontal="center"/>
    </xf>
    <xf numFmtId="164" fontId="6" fillId="6" borderId="12" xfId="1" applyFont="1" applyFill="1" applyBorder="1" applyAlignment="1">
      <alignment horizontal="center"/>
    </xf>
    <xf numFmtId="164" fontId="9" fillId="0" borderId="0" xfId="1" applyFont="1" applyFill="1" applyAlignment="1">
      <alignment horizontal="center"/>
    </xf>
    <xf numFmtId="164" fontId="4" fillId="0" borderId="14" xfId="1" applyFont="1" applyFill="1" applyBorder="1" applyAlignment="1">
      <alignment horizontal="center"/>
    </xf>
    <xf numFmtId="164" fontId="6" fillId="2" borderId="0" xfId="1" applyFont="1" applyFill="1" applyAlignment="1">
      <alignment horizontal="center"/>
    </xf>
    <xf numFmtId="164" fontId="9" fillId="0" borderId="0" xfId="1" applyFont="1" applyFill="1" applyAlignment="1">
      <alignment wrapText="1"/>
    </xf>
    <xf numFmtId="164" fontId="4" fillId="0" borderId="14" xfId="1" applyFont="1" applyFill="1" applyBorder="1" applyAlignment="1"/>
    <xf numFmtId="164" fontId="8" fillId="0" borderId="8" xfId="1" applyFont="1" applyFill="1" applyBorder="1" applyAlignment="1">
      <alignment horizontal="center" vertical="top" wrapText="1"/>
    </xf>
    <xf numFmtId="164" fontId="6" fillId="0" borderId="8" xfId="1" applyFont="1" applyFill="1" applyBorder="1" applyAlignment="1">
      <alignment horizontal="center"/>
    </xf>
    <xf numFmtId="164" fontId="4" fillId="0" borderId="0" xfId="1" applyFont="1" applyFill="1" applyAlignment="1">
      <alignment horizontal="left"/>
    </xf>
    <xf numFmtId="164" fontId="6" fillId="0" borderId="0" xfId="1" applyFont="1" applyFill="1" applyAlignment="1">
      <alignment horizontal="center" vertical="top"/>
    </xf>
    <xf numFmtId="164" fontId="6" fillId="2" borderId="1" xfId="1" applyFont="1" applyFill="1" applyBorder="1" applyAlignment="1">
      <alignment horizontal="center"/>
    </xf>
    <xf numFmtId="164" fontId="6" fillId="3" borderId="1" xfId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4" fontId="4" fillId="0" borderId="12" xfId="1" applyFont="1" applyFill="1" applyBorder="1" applyAlignment="1">
      <alignment horizontal="left"/>
    </xf>
    <xf numFmtId="164" fontId="6" fillId="0" borderId="6" xfId="1" applyFont="1" applyFill="1" applyBorder="1" applyAlignment="1">
      <alignment horizontal="center"/>
    </xf>
    <xf numFmtId="164" fontId="6" fillId="0" borderId="11" xfId="1" applyFont="1" applyFill="1" applyBorder="1" applyAlignment="1">
      <alignment horizontal="center"/>
    </xf>
    <xf numFmtId="164" fontId="4" fillId="2" borderId="14" xfId="1" applyFont="1" applyFill="1" applyBorder="1" applyAlignment="1"/>
    <xf numFmtId="164" fontId="9" fillId="0" borderId="1" xfId="1" applyFont="1" applyFill="1" applyBorder="1" applyAlignment="1">
      <alignment horizontal="center" wrapText="1"/>
    </xf>
    <xf numFmtId="164" fontId="6" fillId="7" borderId="0" xfId="1" applyFont="1" applyFill="1" applyAlignment="1">
      <alignment horizontal="center"/>
    </xf>
    <xf numFmtId="164" fontId="6" fillId="8" borderId="0" xfId="1" applyFont="1" applyFill="1" applyAlignment="1">
      <alignment horizontal="center"/>
    </xf>
    <xf numFmtId="164" fontId="6" fillId="0" borderId="16" xfId="1" applyFont="1" applyFill="1" applyBorder="1" applyAlignment="1">
      <alignment horizontal="center"/>
    </xf>
    <xf numFmtId="164" fontId="9" fillId="0" borderId="15" xfId="1" applyFont="1" applyFill="1" applyBorder="1" applyAlignment="1">
      <alignment horizontal="center"/>
    </xf>
    <xf numFmtId="164" fontId="9" fillId="0" borderId="17" xfId="1" applyFont="1" applyFill="1" applyBorder="1" applyAlignment="1">
      <alignment horizontal="center" vertical="top" wrapText="1"/>
    </xf>
    <xf numFmtId="164" fontId="9" fillId="0" borderId="17" xfId="1" applyFont="1" applyFill="1" applyBorder="1" applyAlignment="1">
      <alignment horizontal="center" wrapText="1"/>
    </xf>
    <xf numFmtId="164" fontId="4" fillId="9" borderId="8" xfId="1" applyFont="1" applyFill="1" applyBorder="1" applyAlignment="1">
      <alignment horizontal="center"/>
    </xf>
    <xf numFmtId="164" fontId="6" fillId="9" borderId="9" xfId="1" applyFont="1" applyFill="1" applyBorder="1" applyAlignment="1">
      <alignment horizontal="center"/>
    </xf>
    <xf numFmtId="164" fontId="4" fillId="9" borderId="9" xfId="1" applyFont="1" applyFill="1" applyBorder="1" applyAlignment="1"/>
    <xf numFmtId="164" fontId="4" fillId="9" borderId="6" xfId="1" applyFont="1" applyFill="1" applyBorder="1" applyAlignment="1">
      <alignment horizontal="center"/>
    </xf>
    <xf numFmtId="164" fontId="6" fillId="9" borderId="0" xfId="1" applyFont="1" applyFill="1" applyAlignment="1">
      <alignment horizontal="center"/>
    </xf>
    <xf numFmtId="164" fontId="4" fillId="9" borderId="0" xfId="1" applyFont="1" applyFill="1" applyAlignment="1"/>
    <xf numFmtId="164" fontId="4" fillId="0" borderId="18" xfId="1" applyFont="1" applyFill="1" applyBorder="1" applyAlignment="1">
      <alignment horizontal="center"/>
    </xf>
    <xf numFmtId="164" fontId="9" fillId="8" borderId="0" xfId="1" applyFont="1" applyFill="1" applyAlignment="1">
      <alignment horizontal="center"/>
    </xf>
    <xf numFmtId="164" fontId="11" fillId="9" borderId="6" xfId="1" applyFont="1" applyFill="1" applyBorder="1" applyAlignment="1">
      <alignment horizontal="center"/>
    </xf>
    <xf numFmtId="164" fontId="12" fillId="9" borderId="0" xfId="1" applyFont="1" applyFill="1" applyAlignment="1">
      <alignment horizontal="center"/>
    </xf>
    <xf numFmtId="164" fontId="11" fillId="9" borderId="0" xfId="1" applyFont="1" applyFill="1" applyAlignment="1"/>
    <xf numFmtId="164" fontId="12" fillId="7" borderId="0" xfId="1" applyFont="1" applyFill="1" applyAlignment="1">
      <alignment horizontal="center"/>
    </xf>
    <xf numFmtId="164" fontId="12" fillId="8" borderId="0" xfId="1" applyFont="1" applyFill="1" applyAlignment="1">
      <alignment horizontal="center"/>
    </xf>
    <xf numFmtId="164" fontId="4" fillId="0" borderId="16" xfId="1" applyFont="1" applyFill="1" applyBorder="1" applyAlignment="1">
      <alignment horizontal="center"/>
    </xf>
    <xf numFmtId="164" fontId="4" fillId="9" borderId="9" xfId="1" applyFont="1" applyFill="1" applyBorder="1" applyAlignment="1">
      <alignment horizontal="left"/>
    </xf>
    <xf numFmtId="164" fontId="4" fillId="9" borderId="0" xfId="1" applyFont="1" applyFill="1" applyAlignment="1">
      <alignment horizontal="left"/>
    </xf>
    <xf numFmtId="164" fontId="6" fillId="9" borderId="8" xfId="1" applyFont="1" applyFill="1" applyBorder="1" applyAlignment="1">
      <alignment horizontal="center"/>
    </xf>
    <xf numFmtId="164" fontId="6" fillId="9" borderId="6" xfId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 textRotation="90"/>
    </xf>
    <xf numFmtId="0" fontId="0" fillId="0" borderId="0" xfId="0" applyFill="1"/>
    <xf numFmtId="0" fontId="0" fillId="0" borderId="12" xfId="0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6"/>
  <sheetViews>
    <sheetView workbookViewId="0">
      <selection activeCell="C31" sqref="C31"/>
    </sheetView>
  </sheetViews>
  <sheetFormatPr defaultRowHeight="15.75" x14ac:dyDescent="0.25"/>
  <cols>
    <col min="1" max="1" width="8.5" style="18" customWidth="1"/>
    <col min="2" max="2" width="8.5" style="29" customWidth="1"/>
    <col min="3" max="3" width="23" style="18" customWidth="1"/>
    <col min="4" max="4" width="5.875" style="29" customWidth="1"/>
    <col min="5" max="20" width="6" style="29" customWidth="1"/>
    <col min="21" max="21" width="10.5" style="3" customWidth="1"/>
    <col min="22" max="22" width="19.75" style="30" customWidth="1"/>
    <col min="23" max="1026" width="8.5" style="18" customWidth="1"/>
    <col min="1027" max="1027" width="9" customWidth="1"/>
  </cols>
  <sheetData>
    <row r="1" spans="1:22" s="1" customFormat="1" x14ac:dyDescent="0.25">
      <c r="A1" s="1" t="s">
        <v>0</v>
      </c>
      <c r="B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s="1" customFormat="1" x14ac:dyDescent="0.25">
      <c r="A2" s="5" t="s">
        <v>1</v>
      </c>
      <c r="B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4"/>
    </row>
    <row r="3" spans="1:22" s="1" customFormat="1" x14ac:dyDescent="0.25">
      <c r="A3" s="5" t="s">
        <v>162</v>
      </c>
      <c r="B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</row>
    <row r="4" spans="1:22" s="1" customFormat="1" ht="25.9" customHeight="1" x14ac:dyDescent="0.25">
      <c r="A4" s="1" t="s">
        <v>3</v>
      </c>
      <c r="B4" s="2"/>
      <c r="D4" s="84" t="s">
        <v>4</v>
      </c>
      <c r="E4" s="84" t="s">
        <v>4</v>
      </c>
      <c r="F4" s="84" t="s">
        <v>5</v>
      </c>
      <c r="G4" s="84" t="s">
        <v>6</v>
      </c>
      <c r="H4" s="84" t="s">
        <v>6</v>
      </c>
      <c r="I4" s="84" t="s">
        <v>7</v>
      </c>
      <c r="J4" s="84" t="s">
        <v>7</v>
      </c>
      <c r="K4" s="84" t="s">
        <v>8</v>
      </c>
      <c r="L4" s="84" t="s">
        <v>8</v>
      </c>
      <c r="M4" s="84" t="s">
        <v>5</v>
      </c>
      <c r="N4" s="84" t="s">
        <v>5</v>
      </c>
      <c r="O4" s="84" t="s">
        <v>9</v>
      </c>
      <c r="P4" s="84" t="s">
        <v>9</v>
      </c>
      <c r="Q4" s="84" t="s">
        <v>9</v>
      </c>
      <c r="R4" s="84" t="s">
        <v>9</v>
      </c>
      <c r="S4" s="84" t="s">
        <v>10</v>
      </c>
      <c r="T4" s="84" t="s">
        <v>10</v>
      </c>
      <c r="U4" s="3"/>
      <c r="V4" s="4"/>
    </row>
    <row r="5" spans="1:22" s="1" customFormat="1" x14ac:dyDescent="0.25">
      <c r="A5" s="6" t="s">
        <v>11</v>
      </c>
      <c r="B5" s="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3"/>
      <c r="V5" s="4"/>
    </row>
    <row r="6" spans="1:22" s="1" customFormat="1" ht="13.15" customHeight="1" x14ac:dyDescent="0.25">
      <c r="A6" s="7" t="s">
        <v>12</v>
      </c>
      <c r="B6" s="2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3"/>
      <c r="V6" s="4"/>
    </row>
    <row r="7" spans="1:22" x14ac:dyDescent="0.25">
      <c r="A7" s="8" t="s">
        <v>13</v>
      </c>
      <c r="B7" s="9" t="s">
        <v>14</v>
      </c>
      <c r="C7" s="10" t="s">
        <v>15</v>
      </c>
      <c r="D7" s="11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2" t="s">
        <v>25</v>
      </c>
      <c r="N7" s="12" t="s">
        <v>26</v>
      </c>
      <c r="O7" s="13" t="s">
        <v>27</v>
      </c>
      <c r="P7" s="13" t="s">
        <v>28</v>
      </c>
      <c r="Q7" s="13" t="s">
        <v>29</v>
      </c>
      <c r="R7" s="13" t="s">
        <v>30</v>
      </c>
      <c r="S7" s="14" t="s">
        <v>31</v>
      </c>
      <c r="T7" s="15" t="s">
        <v>32</v>
      </c>
      <c r="U7" s="16" t="s">
        <v>33</v>
      </c>
      <c r="V7" s="17" t="s">
        <v>34</v>
      </c>
    </row>
    <row r="8" spans="1:22" s="18" customFormat="1" x14ac:dyDescent="0.25">
      <c r="A8" s="66">
        <v>1</v>
      </c>
      <c r="B8" s="67">
        <v>17</v>
      </c>
      <c r="C8" s="68" t="s">
        <v>35</v>
      </c>
      <c r="D8" s="19">
        <v>40</v>
      </c>
      <c r="E8" s="19">
        <v>45</v>
      </c>
      <c r="F8" s="19">
        <v>42</v>
      </c>
      <c r="G8" s="19">
        <v>40</v>
      </c>
      <c r="H8" s="19">
        <v>45</v>
      </c>
      <c r="I8" s="19">
        <v>45</v>
      </c>
      <c r="J8" s="19">
        <v>45</v>
      </c>
      <c r="K8" s="19">
        <v>42</v>
      </c>
      <c r="L8" s="19">
        <v>45</v>
      </c>
      <c r="M8" s="19">
        <v>45</v>
      </c>
      <c r="N8" s="19">
        <v>38</v>
      </c>
      <c r="O8" s="19">
        <v>45</v>
      </c>
      <c r="P8" s="19">
        <v>45</v>
      </c>
      <c r="Q8" s="19">
        <v>45</v>
      </c>
      <c r="R8" s="19">
        <v>45</v>
      </c>
      <c r="S8" s="19">
        <v>45</v>
      </c>
      <c r="T8" s="20">
        <v>42</v>
      </c>
      <c r="U8" s="19">
        <f t="shared" ref="U8:U32" si="0">SUM(D8:T8)</f>
        <v>739</v>
      </c>
      <c r="V8" s="21">
        <f t="shared" ref="V8:V31" si="1">SUM(LARGE(D8:T8,1),LARGE(D8:T8,2),LARGE(D8:T8,3),LARGE(D8:T8,4),LARGE(D8:T8,5),LARGE(D8:T8,6),LARGE(D8:T8,7),LARGE(D8:T8,8),LARGE(D8:T8,9),LARGE(D8:T8,10),LARGE(D8:T8,11),LARGE(D8:T8,12),LARGE(D8:T8,13),LARGE(D8:T8,14),LARGE(D8:T8,15))</f>
        <v>661</v>
      </c>
    </row>
    <row r="9" spans="1:22" s="18" customFormat="1" x14ac:dyDescent="0.25">
      <c r="A9" s="69">
        <v>2</v>
      </c>
      <c r="B9" s="70">
        <v>111</v>
      </c>
      <c r="C9" s="71" t="s">
        <v>36</v>
      </c>
      <c r="D9" s="20">
        <v>42</v>
      </c>
      <c r="E9" s="20">
        <v>40</v>
      </c>
      <c r="F9" s="20">
        <v>45</v>
      </c>
      <c r="G9" s="20">
        <v>42</v>
      </c>
      <c r="H9" s="20">
        <v>34</v>
      </c>
      <c r="I9" s="20">
        <v>40</v>
      </c>
      <c r="J9" s="20">
        <v>40</v>
      </c>
      <c r="K9" s="20">
        <v>40</v>
      </c>
      <c r="L9" s="20">
        <v>40</v>
      </c>
      <c r="M9" s="20">
        <v>40</v>
      </c>
      <c r="N9" s="20">
        <v>33</v>
      </c>
      <c r="O9" s="20">
        <v>38</v>
      </c>
      <c r="P9" s="20">
        <v>40</v>
      </c>
      <c r="Q9" s="20">
        <v>38</v>
      </c>
      <c r="R9" s="20">
        <v>35</v>
      </c>
      <c r="S9" s="20">
        <v>35</v>
      </c>
      <c r="T9" s="20">
        <v>36</v>
      </c>
      <c r="U9" s="20">
        <f t="shared" si="0"/>
        <v>658</v>
      </c>
      <c r="V9" s="21">
        <f t="shared" si="1"/>
        <v>591</v>
      </c>
    </row>
    <row r="10" spans="1:22" s="18" customFormat="1" x14ac:dyDescent="0.25">
      <c r="A10" s="69">
        <v>3</v>
      </c>
      <c r="B10" s="70">
        <v>99</v>
      </c>
      <c r="C10" s="71" t="s">
        <v>38</v>
      </c>
      <c r="D10" s="20">
        <v>33</v>
      </c>
      <c r="E10" s="20">
        <v>34</v>
      </c>
      <c r="F10" s="20">
        <v>34</v>
      </c>
      <c r="G10" s="20">
        <v>0</v>
      </c>
      <c r="H10" s="20">
        <v>0</v>
      </c>
      <c r="I10" s="20">
        <v>33</v>
      </c>
      <c r="J10" s="20">
        <v>32</v>
      </c>
      <c r="K10" s="20">
        <v>36</v>
      </c>
      <c r="L10" s="20">
        <v>42</v>
      </c>
      <c r="M10" s="20">
        <v>42</v>
      </c>
      <c r="N10" s="20">
        <v>45</v>
      </c>
      <c r="O10" s="20">
        <v>42</v>
      </c>
      <c r="P10" s="20">
        <v>42</v>
      </c>
      <c r="Q10" s="20">
        <v>36</v>
      </c>
      <c r="R10" s="20">
        <v>42</v>
      </c>
      <c r="S10" s="20">
        <v>40</v>
      </c>
      <c r="T10" s="20">
        <v>38</v>
      </c>
      <c r="U10" s="20">
        <f t="shared" si="0"/>
        <v>571</v>
      </c>
      <c r="V10" s="21">
        <f t="shared" si="1"/>
        <v>571</v>
      </c>
    </row>
    <row r="11" spans="1:22" s="18" customFormat="1" x14ac:dyDescent="0.25">
      <c r="A11" s="69">
        <v>4</v>
      </c>
      <c r="B11" s="70">
        <v>74</v>
      </c>
      <c r="C11" s="71" t="s">
        <v>37</v>
      </c>
      <c r="D11" s="20">
        <v>38</v>
      </c>
      <c r="E11" s="20">
        <v>36</v>
      </c>
      <c r="F11" s="20">
        <v>38</v>
      </c>
      <c r="G11" s="20">
        <v>38</v>
      </c>
      <c r="H11" s="20">
        <v>38</v>
      </c>
      <c r="I11" s="20">
        <v>35</v>
      </c>
      <c r="J11" s="20">
        <v>38</v>
      </c>
      <c r="K11" s="20">
        <v>45</v>
      </c>
      <c r="L11" s="20">
        <v>35</v>
      </c>
      <c r="M11" s="20">
        <v>35</v>
      </c>
      <c r="N11" s="20">
        <v>40</v>
      </c>
      <c r="O11" s="20">
        <v>40</v>
      </c>
      <c r="P11" s="20">
        <v>35</v>
      </c>
      <c r="Q11" s="20">
        <v>0</v>
      </c>
      <c r="R11" s="20">
        <v>0</v>
      </c>
      <c r="S11" s="20">
        <v>42</v>
      </c>
      <c r="T11" s="20">
        <v>35</v>
      </c>
      <c r="U11" s="20">
        <f t="shared" si="0"/>
        <v>568</v>
      </c>
      <c r="V11" s="21">
        <f t="shared" si="1"/>
        <v>568</v>
      </c>
    </row>
    <row r="12" spans="1:22" s="18" customFormat="1" x14ac:dyDescent="0.25">
      <c r="A12" s="69">
        <v>5</v>
      </c>
      <c r="B12" s="70">
        <v>72</v>
      </c>
      <c r="C12" s="71" t="s">
        <v>39</v>
      </c>
      <c r="D12" s="20">
        <v>34</v>
      </c>
      <c r="E12" s="20">
        <v>31</v>
      </c>
      <c r="F12" s="20">
        <v>36</v>
      </c>
      <c r="G12" s="20">
        <v>36</v>
      </c>
      <c r="H12" s="20">
        <v>40</v>
      </c>
      <c r="I12" s="20">
        <v>38</v>
      </c>
      <c r="J12" s="20">
        <v>36</v>
      </c>
      <c r="K12" s="20">
        <v>33</v>
      </c>
      <c r="L12" s="20">
        <v>36</v>
      </c>
      <c r="M12" s="20">
        <v>38</v>
      </c>
      <c r="N12" s="20">
        <v>42</v>
      </c>
      <c r="O12" s="20">
        <v>35</v>
      </c>
      <c r="P12" s="20">
        <v>29</v>
      </c>
      <c r="Q12" s="20">
        <v>40</v>
      </c>
      <c r="R12" s="20">
        <v>38</v>
      </c>
      <c r="S12" s="20">
        <v>38</v>
      </c>
      <c r="T12" s="20">
        <v>45</v>
      </c>
      <c r="U12" s="20">
        <f t="shared" si="0"/>
        <v>625</v>
      </c>
      <c r="V12" s="21">
        <f t="shared" si="1"/>
        <v>565</v>
      </c>
    </row>
    <row r="13" spans="1:22" s="18" customFormat="1" x14ac:dyDescent="0.25">
      <c r="A13" s="69">
        <v>6</v>
      </c>
      <c r="B13" s="70">
        <v>516</v>
      </c>
      <c r="C13" s="71" t="s">
        <v>40</v>
      </c>
      <c r="D13" s="20">
        <v>36</v>
      </c>
      <c r="E13" s="20">
        <v>33</v>
      </c>
      <c r="F13" s="20">
        <v>35</v>
      </c>
      <c r="G13" s="20">
        <v>35</v>
      </c>
      <c r="H13" s="20">
        <v>36</v>
      </c>
      <c r="I13" s="20">
        <v>32</v>
      </c>
      <c r="J13" s="20">
        <v>35</v>
      </c>
      <c r="K13" s="20">
        <v>35</v>
      </c>
      <c r="L13" s="20">
        <v>33</v>
      </c>
      <c r="M13" s="20">
        <v>36</v>
      </c>
      <c r="N13" s="20">
        <v>38</v>
      </c>
      <c r="O13" s="20">
        <v>36</v>
      </c>
      <c r="P13" s="20">
        <v>38</v>
      </c>
      <c r="Q13" s="20">
        <v>42</v>
      </c>
      <c r="R13" s="20">
        <v>40</v>
      </c>
      <c r="S13" s="20">
        <v>36</v>
      </c>
      <c r="T13" s="20">
        <v>36</v>
      </c>
      <c r="U13" s="20">
        <f t="shared" si="0"/>
        <v>612</v>
      </c>
      <c r="V13" s="21">
        <f t="shared" si="1"/>
        <v>547</v>
      </c>
    </row>
    <row r="14" spans="1:22" s="18" customFormat="1" x14ac:dyDescent="0.25">
      <c r="A14" s="69">
        <v>7</v>
      </c>
      <c r="B14" s="70">
        <v>60</v>
      </c>
      <c r="C14" s="71" t="s">
        <v>41</v>
      </c>
      <c r="D14" s="20">
        <v>35</v>
      </c>
      <c r="E14" s="20">
        <v>32</v>
      </c>
      <c r="F14" s="20">
        <v>26</v>
      </c>
      <c r="G14" s="20">
        <v>33</v>
      </c>
      <c r="H14" s="20">
        <v>33</v>
      </c>
      <c r="I14" s="20">
        <v>34</v>
      </c>
      <c r="J14" s="20">
        <v>0</v>
      </c>
      <c r="K14" s="20">
        <v>34</v>
      </c>
      <c r="L14" s="20">
        <v>35</v>
      </c>
      <c r="M14" s="20">
        <v>34</v>
      </c>
      <c r="N14" s="20">
        <v>35</v>
      </c>
      <c r="O14" s="20">
        <v>32</v>
      </c>
      <c r="P14" s="20">
        <v>35</v>
      </c>
      <c r="Q14" s="20">
        <v>33</v>
      </c>
      <c r="R14" s="20">
        <v>34</v>
      </c>
      <c r="S14" s="20">
        <v>31</v>
      </c>
      <c r="T14" s="20">
        <v>34</v>
      </c>
      <c r="U14" s="20">
        <f t="shared" si="0"/>
        <v>530</v>
      </c>
      <c r="V14" s="21">
        <f t="shared" si="1"/>
        <v>504</v>
      </c>
    </row>
    <row r="15" spans="1:22" s="18" customFormat="1" x14ac:dyDescent="0.25">
      <c r="A15" s="69">
        <v>8</v>
      </c>
      <c r="B15" s="70">
        <v>100</v>
      </c>
      <c r="C15" s="71" t="s">
        <v>42</v>
      </c>
      <c r="D15" s="20">
        <v>24</v>
      </c>
      <c r="E15" s="20">
        <v>30</v>
      </c>
      <c r="F15" s="20">
        <v>0</v>
      </c>
      <c r="G15" s="20">
        <v>31</v>
      </c>
      <c r="H15" s="20">
        <v>31</v>
      </c>
      <c r="I15" s="20">
        <v>31</v>
      </c>
      <c r="J15" s="20">
        <v>33</v>
      </c>
      <c r="K15" s="20">
        <v>26</v>
      </c>
      <c r="L15" s="20">
        <v>31</v>
      </c>
      <c r="M15" s="20">
        <v>27</v>
      </c>
      <c r="N15" s="20">
        <v>32</v>
      </c>
      <c r="O15" s="20">
        <v>29</v>
      </c>
      <c r="P15" s="20">
        <v>34</v>
      </c>
      <c r="Q15" s="20">
        <v>34</v>
      </c>
      <c r="R15" s="20">
        <v>33</v>
      </c>
      <c r="S15" s="20">
        <v>34</v>
      </c>
      <c r="T15" s="20">
        <v>32</v>
      </c>
      <c r="U15" s="20">
        <f t="shared" si="0"/>
        <v>492</v>
      </c>
      <c r="V15" s="21">
        <f t="shared" si="1"/>
        <v>468</v>
      </c>
    </row>
    <row r="16" spans="1:22" x14ac:dyDescent="0.25">
      <c r="A16" s="69">
        <v>9</v>
      </c>
      <c r="B16" s="70">
        <v>127</v>
      </c>
      <c r="C16" s="71" t="s">
        <v>43</v>
      </c>
      <c r="D16" s="20">
        <v>26</v>
      </c>
      <c r="E16" s="20">
        <v>25</v>
      </c>
      <c r="F16" s="20">
        <v>0</v>
      </c>
      <c r="G16" s="20">
        <v>27</v>
      </c>
      <c r="H16" s="20">
        <v>30</v>
      </c>
      <c r="I16" s="20">
        <v>0</v>
      </c>
      <c r="J16" s="20">
        <v>29</v>
      </c>
      <c r="K16" s="20">
        <v>30</v>
      </c>
      <c r="L16" s="20">
        <v>29</v>
      </c>
      <c r="M16" s="20">
        <v>32</v>
      </c>
      <c r="N16" s="20">
        <v>34</v>
      </c>
      <c r="O16" s="20">
        <v>34</v>
      </c>
      <c r="P16" s="20">
        <v>34</v>
      </c>
      <c r="Q16" s="20">
        <v>31</v>
      </c>
      <c r="R16" s="20">
        <v>32</v>
      </c>
      <c r="S16" s="20">
        <v>33</v>
      </c>
      <c r="T16" s="20">
        <v>30</v>
      </c>
      <c r="U16" s="20">
        <f t="shared" si="0"/>
        <v>456</v>
      </c>
      <c r="V16" s="21">
        <f t="shared" si="1"/>
        <v>456</v>
      </c>
    </row>
    <row r="17" spans="1:22" x14ac:dyDescent="0.25">
      <c r="A17" s="69">
        <v>10</v>
      </c>
      <c r="B17" s="70">
        <v>5</v>
      </c>
      <c r="C17" s="71" t="s">
        <v>45</v>
      </c>
      <c r="D17" s="20">
        <v>22</v>
      </c>
      <c r="E17" s="20">
        <v>26</v>
      </c>
      <c r="F17" s="20">
        <v>28</v>
      </c>
      <c r="G17" s="20">
        <v>26</v>
      </c>
      <c r="H17" s="20">
        <v>27</v>
      </c>
      <c r="I17" s="20">
        <v>30</v>
      </c>
      <c r="J17" s="20">
        <v>27</v>
      </c>
      <c r="K17" s="20">
        <v>28</v>
      </c>
      <c r="L17" s="20">
        <v>28</v>
      </c>
      <c r="M17" s="20">
        <v>28</v>
      </c>
      <c r="N17" s="20">
        <v>28</v>
      </c>
      <c r="O17" s="20">
        <v>28</v>
      </c>
      <c r="P17" s="20">
        <v>28</v>
      </c>
      <c r="Q17" s="20">
        <v>30</v>
      </c>
      <c r="R17" s="20">
        <v>31</v>
      </c>
      <c r="S17" s="20">
        <v>30</v>
      </c>
      <c r="T17" s="20">
        <v>29</v>
      </c>
      <c r="U17" s="20">
        <f t="shared" si="0"/>
        <v>474</v>
      </c>
      <c r="V17" s="21">
        <f t="shared" si="1"/>
        <v>426</v>
      </c>
    </row>
    <row r="18" spans="1:22" x14ac:dyDescent="0.25">
      <c r="A18" s="69">
        <v>11</v>
      </c>
      <c r="B18" s="70">
        <v>101</v>
      </c>
      <c r="C18" s="71" t="s">
        <v>46</v>
      </c>
      <c r="D18" s="20">
        <v>28</v>
      </c>
      <c r="E18" s="20">
        <v>28</v>
      </c>
      <c r="F18" s="20">
        <v>27</v>
      </c>
      <c r="G18" s="20">
        <v>22</v>
      </c>
      <c r="H18" s="20">
        <v>28</v>
      </c>
      <c r="I18" s="20">
        <v>29</v>
      </c>
      <c r="J18" s="20">
        <v>28</v>
      </c>
      <c r="K18" s="20">
        <v>27</v>
      </c>
      <c r="L18" s="20">
        <v>25</v>
      </c>
      <c r="M18" s="20">
        <v>29</v>
      </c>
      <c r="N18" s="20">
        <v>29</v>
      </c>
      <c r="O18" s="20">
        <v>27</v>
      </c>
      <c r="P18" s="20">
        <v>30</v>
      </c>
      <c r="Q18" s="20">
        <v>0</v>
      </c>
      <c r="R18" s="20">
        <v>0</v>
      </c>
      <c r="S18" s="20">
        <v>32</v>
      </c>
      <c r="T18" s="20">
        <v>31</v>
      </c>
      <c r="U18" s="20">
        <f t="shared" si="0"/>
        <v>420</v>
      </c>
      <c r="V18" s="21">
        <f t="shared" si="1"/>
        <v>420</v>
      </c>
    </row>
    <row r="19" spans="1:22" x14ac:dyDescent="0.25">
      <c r="A19" s="69" t="s">
        <v>320</v>
      </c>
      <c r="B19" s="70">
        <v>7</v>
      </c>
      <c r="C19" s="71" t="s">
        <v>44</v>
      </c>
      <c r="D19" s="20">
        <v>30</v>
      </c>
      <c r="E19" s="20">
        <v>30</v>
      </c>
      <c r="F19" s="20">
        <v>25</v>
      </c>
      <c r="G19" s="20">
        <v>32</v>
      </c>
      <c r="H19" s="20">
        <v>35</v>
      </c>
      <c r="I19" s="20">
        <v>36</v>
      </c>
      <c r="J19" s="20">
        <v>24</v>
      </c>
      <c r="K19" s="20">
        <v>29</v>
      </c>
      <c r="L19" s="20">
        <v>24</v>
      </c>
      <c r="M19" s="20">
        <v>0</v>
      </c>
      <c r="N19" s="20">
        <v>0</v>
      </c>
      <c r="O19" s="20">
        <v>33</v>
      </c>
      <c r="P19" s="20">
        <v>36</v>
      </c>
      <c r="Q19" s="20">
        <v>35</v>
      </c>
      <c r="R19" s="20">
        <v>31</v>
      </c>
      <c r="S19" s="20">
        <v>0</v>
      </c>
      <c r="T19" s="20">
        <v>0</v>
      </c>
      <c r="U19" s="20">
        <f t="shared" si="0"/>
        <v>400</v>
      </c>
      <c r="V19" s="21">
        <f t="shared" si="1"/>
        <v>400</v>
      </c>
    </row>
    <row r="20" spans="1:22" x14ac:dyDescent="0.25">
      <c r="A20" s="69" t="s">
        <v>320</v>
      </c>
      <c r="B20" s="70">
        <v>350</v>
      </c>
      <c r="C20" s="71" t="s">
        <v>48</v>
      </c>
      <c r="D20" s="20">
        <v>32</v>
      </c>
      <c r="E20" s="20">
        <v>29</v>
      </c>
      <c r="F20" s="20">
        <v>0</v>
      </c>
      <c r="G20" s="20">
        <v>30</v>
      </c>
      <c r="H20" s="20">
        <v>32</v>
      </c>
      <c r="I20" s="20">
        <v>0</v>
      </c>
      <c r="J20" s="20">
        <v>30</v>
      </c>
      <c r="K20" s="20">
        <v>25</v>
      </c>
      <c r="L20" s="20">
        <v>32</v>
      </c>
      <c r="M20" s="20">
        <v>31</v>
      </c>
      <c r="N20" s="20">
        <v>31</v>
      </c>
      <c r="O20" s="20">
        <v>31</v>
      </c>
      <c r="P20" s="20">
        <v>32</v>
      </c>
      <c r="Q20" s="20">
        <v>32</v>
      </c>
      <c r="R20" s="20">
        <v>0</v>
      </c>
      <c r="S20" s="20">
        <v>0</v>
      </c>
      <c r="T20" s="20">
        <v>33</v>
      </c>
      <c r="U20" s="20">
        <f t="shared" si="0"/>
        <v>400</v>
      </c>
      <c r="V20" s="21">
        <f t="shared" si="1"/>
        <v>400</v>
      </c>
    </row>
    <row r="21" spans="1:22" x14ac:dyDescent="0.25">
      <c r="A21" s="69">
        <v>14</v>
      </c>
      <c r="B21" s="70">
        <v>135</v>
      </c>
      <c r="C21" s="71" t="s">
        <v>47</v>
      </c>
      <c r="D21" s="20">
        <v>45</v>
      </c>
      <c r="E21" s="20">
        <v>42</v>
      </c>
      <c r="F21" s="20">
        <v>40</v>
      </c>
      <c r="G21" s="20">
        <v>45</v>
      </c>
      <c r="H21" s="20">
        <v>42</v>
      </c>
      <c r="I21" s="20">
        <v>42</v>
      </c>
      <c r="J21" s="20">
        <v>42</v>
      </c>
      <c r="K21" s="20">
        <v>38</v>
      </c>
      <c r="L21" s="20">
        <v>38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0">
        <f t="shared" si="0"/>
        <v>374</v>
      </c>
      <c r="V21" s="21">
        <f t="shared" si="1"/>
        <v>374</v>
      </c>
    </row>
    <row r="22" spans="1:22" x14ac:dyDescent="0.25">
      <c r="A22" s="69">
        <v>15</v>
      </c>
      <c r="B22" s="70">
        <v>152</v>
      </c>
      <c r="C22" s="71" t="s">
        <v>49</v>
      </c>
      <c r="D22" s="20">
        <v>29</v>
      </c>
      <c r="E22" s="20">
        <v>27</v>
      </c>
      <c r="F22" s="20">
        <v>29</v>
      </c>
      <c r="G22" s="20">
        <v>29</v>
      </c>
      <c r="H22" s="20">
        <v>29</v>
      </c>
      <c r="I22" s="20">
        <v>0</v>
      </c>
      <c r="J22" s="20">
        <v>31</v>
      </c>
      <c r="K22" s="20">
        <v>33</v>
      </c>
      <c r="L22" s="20">
        <v>27</v>
      </c>
      <c r="M22" s="20">
        <v>33</v>
      </c>
      <c r="N22" s="20">
        <v>30</v>
      </c>
      <c r="O22" s="20">
        <v>0</v>
      </c>
      <c r="P22" s="20">
        <v>0</v>
      </c>
      <c r="Q22" s="20">
        <v>0</v>
      </c>
      <c r="R22" s="20">
        <v>0</v>
      </c>
      <c r="S22" s="73">
        <v>0</v>
      </c>
      <c r="T22" s="24">
        <v>0</v>
      </c>
      <c r="U22" s="20">
        <f t="shared" si="0"/>
        <v>297</v>
      </c>
      <c r="V22" s="21">
        <f t="shared" si="1"/>
        <v>297</v>
      </c>
    </row>
    <row r="23" spans="1:22" x14ac:dyDescent="0.25">
      <c r="A23" s="22" t="s">
        <v>319</v>
      </c>
      <c r="B23" s="20">
        <v>20</v>
      </c>
      <c r="C23" s="18" t="s">
        <v>50</v>
      </c>
      <c r="D23" s="20">
        <v>23</v>
      </c>
      <c r="E23" s="20">
        <v>24</v>
      </c>
      <c r="F23" s="20">
        <v>31</v>
      </c>
      <c r="G23" s="20">
        <v>24</v>
      </c>
      <c r="H23" s="20">
        <v>25</v>
      </c>
      <c r="I23" s="20">
        <v>27</v>
      </c>
      <c r="J23" s="20">
        <v>26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f t="shared" si="0"/>
        <v>180</v>
      </c>
      <c r="V23" s="21">
        <f t="shared" si="1"/>
        <v>180</v>
      </c>
    </row>
    <row r="24" spans="1:22" x14ac:dyDescent="0.25">
      <c r="A24" s="22" t="s">
        <v>319</v>
      </c>
      <c r="B24" s="20">
        <v>20</v>
      </c>
      <c r="C24" s="18" t="s">
        <v>51</v>
      </c>
      <c r="D24" s="20">
        <v>25</v>
      </c>
      <c r="E24" s="20">
        <v>0</v>
      </c>
      <c r="F24" s="20">
        <v>0</v>
      </c>
      <c r="G24" s="20">
        <v>23</v>
      </c>
      <c r="H24" s="20">
        <v>0</v>
      </c>
      <c r="I24" s="20">
        <v>0</v>
      </c>
      <c r="J24" s="20">
        <v>0</v>
      </c>
      <c r="K24" s="20">
        <v>31</v>
      </c>
      <c r="L24" s="20">
        <v>30</v>
      </c>
      <c r="M24" s="20">
        <v>0</v>
      </c>
      <c r="N24" s="20">
        <v>27</v>
      </c>
      <c r="O24" s="20">
        <v>0</v>
      </c>
      <c r="P24" s="20">
        <v>31</v>
      </c>
      <c r="Q24" s="20">
        <v>0</v>
      </c>
      <c r="R24" s="20">
        <v>0</v>
      </c>
      <c r="S24" s="20">
        <v>0</v>
      </c>
      <c r="T24" s="20">
        <v>0</v>
      </c>
      <c r="U24" s="20">
        <f t="shared" si="0"/>
        <v>167</v>
      </c>
      <c r="V24" s="21">
        <f t="shared" si="1"/>
        <v>167</v>
      </c>
    </row>
    <row r="25" spans="1:22" x14ac:dyDescent="0.25">
      <c r="A25" s="22" t="s">
        <v>321</v>
      </c>
      <c r="B25" s="20">
        <v>71</v>
      </c>
      <c r="C25" s="18" t="s">
        <v>52</v>
      </c>
      <c r="D25" s="20">
        <v>27</v>
      </c>
      <c r="E25" s="20">
        <v>35</v>
      </c>
      <c r="F25" s="20">
        <v>33</v>
      </c>
      <c r="G25" s="20">
        <v>34</v>
      </c>
      <c r="H25" s="20">
        <v>26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0">
        <f t="shared" si="0"/>
        <v>155</v>
      </c>
      <c r="V25" s="21">
        <f t="shared" si="1"/>
        <v>155</v>
      </c>
    </row>
    <row r="26" spans="1:22" x14ac:dyDescent="0.25">
      <c r="A26" s="22" t="s">
        <v>319</v>
      </c>
      <c r="B26" s="20">
        <v>28</v>
      </c>
      <c r="C26" s="18" t="s">
        <v>53</v>
      </c>
      <c r="D26" s="20">
        <v>0</v>
      </c>
      <c r="E26" s="20">
        <v>0</v>
      </c>
      <c r="F26" s="20">
        <v>32</v>
      </c>
      <c r="G26" s="20">
        <v>28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30</v>
      </c>
      <c r="N26" s="20">
        <v>0</v>
      </c>
      <c r="O26" s="20">
        <v>30</v>
      </c>
      <c r="P26" s="20">
        <v>0</v>
      </c>
      <c r="Q26" s="20">
        <v>29</v>
      </c>
      <c r="R26" s="20">
        <v>0</v>
      </c>
      <c r="S26" s="20">
        <v>0</v>
      </c>
      <c r="T26" s="20">
        <v>0</v>
      </c>
      <c r="U26" s="20">
        <f t="shared" si="0"/>
        <v>149</v>
      </c>
      <c r="V26" s="21">
        <f t="shared" si="1"/>
        <v>149</v>
      </c>
    </row>
    <row r="27" spans="1:22" x14ac:dyDescent="0.25">
      <c r="A27" s="22" t="s">
        <v>319</v>
      </c>
      <c r="B27" s="20">
        <v>53</v>
      </c>
      <c r="C27" s="18" t="s">
        <v>54</v>
      </c>
      <c r="D27" s="20">
        <v>0</v>
      </c>
      <c r="E27" s="20">
        <v>0</v>
      </c>
      <c r="F27" s="20">
        <v>0</v>
      </c>
      <c r="G27" s="20">
        <v>25</v>
      </c>
      <c r="H27" s="20">
        <v>24</v>
      </c>
      <c r="I27" s="20">
        <v>28</v>
      </c>
      <c r="J27" s="20">
        <v>25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f t="shared" si="0"/>
        <v>102</v>
      </c>
      <c r="V27" s="21">
        <f t="shared" si="1"/>
        <v>102</v>
      </c>
    </row>
    <row r="28" spans="1:22" x14ac:dyDescent="0.25">
      <c r="A28" s="22" t="s">
        <v>319</v>
      </c>
      <c r="B28" s="20">
        <v>6</v>
      </c>
      <c r="C28" s="18" t="s">
        <v>55</v>
      </c>
      <c r="D28" s="20">
        <v>0</v>
      </c>
      <c r="E28" s="20">
        <v>0</v>
      </c>
      <c r="F28" s="20">
        <v>0</v>
      </c>
      <c r="G28" s="20">
        <v>0</v>
      </c>
      <c r="H28" s="20">
        <v>23</v>
      </c>
      <c r="I28" s="20">
        <v>0</v>
      </c>
      <c r="J28" s="20">
        <v>0</v>
      </c>
      <c r="K28" s="20">
        <v>0</v>
      </c>
      <c r="L28" s="20">
        <v>26</v>
      </c>
      <c r="M28" s="20">
        <v>0</v>
      </c>
      <c r="N28" s="20">
        <v>0</v>
      </c>
      <c r="O28" s="20">
        <v>26</v>
      </c>
      <c r="P28" s="20">
        <v>26</v>
      </c>
      <c r="Q28" s="20">
        <v>0</v>
      </c>
      <c r="R28" s="20">
        <v>0</v>
      </c>
      <c r="S28" s="20">
        <v>0</v>
      </c>
      <c r="T28" s="20">
        <v>0</v>
      </c>
      <c r="U28" s="20">
        <f t="shared" si="0"/>
        <v>101</v>
      </c>
      <c r="V28" s="21">
        <f t="shared" si="1"/>
        <v>101</v>
      </c>
    </row>
    <row r="29" spans="1:22" x14ac:dyDescent="0.25">
      <c r="A29" s="22" t="s">
        <v>319</v>
      </c>
      <c r="B29" s="20">
        <v>7</v>
      </c>
      <c r="C29" s="18" t="s">
        <v>56</v>
      </c>
      <c r="D29" s="20">
        <v>31</v>
      </c>
      <c r="E29" s="20">
        <v>0</v>
      </c>
      <c r="F29" s="20">
        <v>30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f t="shared" si="0"/>
        <v>61</v>
      </c>
      <c r="V29" s="21">
        <f t="shared" si="1"/>
        <v>61</v>
      </c>
    </row>
    <row r="30" spans="1:22" x14ac:dyDescent="0.25">
      <c r="A30" s="22" t="s">
        <v>319</v>
      </c>
      <c r="B30" s="20">
        <v>31</v>
      </c>
      <c r="C30" s="18" t="s">
        <v>57</v>
      </c>
      <c r="D30" s="20">
        <v>0</v>
      </c>
      <c r="E30" s="20">
        <v>0</v>
      </c>
      <c r="F30" s="20">
        <v>24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 t="shared" si="0"/>
        <v>24</v>
      </c>
      <c r="V30" s="21">
        <f t="shared" si="1"/>
        <v>24</v>
      </c>
    </row>
    <row r="31" spans="1:22" x14ac:dyDescent="0.25">
      <c r="A31" s="22" t="s">
        <v>319</v>
      </c>
      <c r="B31" s="20">
        <v>25</v>
      </c>
      <c r="C31" s="18" t="s">
        <v>58</v>
      </c>
      <c r="D31" s="20">
        <v>0</v>
      </c>
      <c r="E31" s="20">
        <v>23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f t="shared" si="0"/>
        <v>23</v>
      </c>
      <c r="V31" s="21">
        <f t="shared" si="1"/>
        <v>23</v>
      </c>
    </row>
    <row r="32" spans="1:22" x14ac:dyDescent="0.25">
      <c r="A32" s="72" t="s">
        <v>319</v>
      </c>
      <c r="B32" s="26">
        <v>199</v>
      </c>
      <c r="C32" s="27" t="s">
        <v>59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f t="shared" si="0"/>
        <v>0</v>
      </c>
      <c r="V32" s="28">
        <f>SUM(LARGE(D32:S32,1),LARGE(D32:S32,2),LARGE(D32:S32,3),LARGE(D32:S32,4),LARGE(D32:S32,5),LARGE(D32:S32,6),LARGE(D32:S32,7),LARGE(D32:S32,8),LARGE(D32:S32,9),LARGE(D32:S32,10),LARGE(D32:S32,11),LARGE(D32:S32,12),LARGE(D32:S32,13),LARGE(D32:S32,14))</f>
        <v>0</v>
      </c>
    </row>
    <row r="33" spans="22:23" x14ac:dyDescent="0.25">
      <c r="V33" s="3"/>
    </row>
    <row r="34" spans="22:23" x14ac:dyDescent="0.25">
      <c r="V34" s="3"/>
      <c r="W34" s="18" t="s">
        <v>60</v>
      </c>
    </row>
    <row r="35" spans="22:23" x14ac:dyDescent="0.25">
      <c r="V35" s="3"/>
    </row>
    <row r="36" spans="22:23" x14ac:dyDescent="0.25">
      <c r="V36" s="3"/>
    </row>
  </sheetData>
  <sortState ref="B8:V32">
    <sortCondition descending="1" ref="V8:V32"/>
  </sortState>
  <mergeCells count="17">
    <mergeCell ref="O4:O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4:Q6"/>
    <mergeCell ref="R4:R6"/>
    <mergeCell ref="S4:S6"/>
    <mergeCell ref="T4:T6"/>
  </mergeCells>
  <pageMargins left="0.74803149606299213" right="0.74803149606299213" top="1.3775590551181101" bottom="1.3775590551181101" header="0.98385826771653495" footer="0.98385826771653495"/>
  <pageSetup paperSize="9" scale="35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7"/>
  <sheetViews>
    <sheetView workbookViewId="0">
      <selection activeCell="A3" sqref="A3"/>
    </sheetView>
  </sheetViews>
  <sheetFormatPr defaultRowHeight="15.75" x14ac:dyDescent="0.25"/>
  <cols>
    <col min="1" max="1" width="8.5" style="18" customWidth="1"/>
    <col min="2" max="2" width="8.5" style="29" customWidth="1"/>
    <col min="3" max="3" width="15.375" style="18" customWidth="1"/>
    <col min="4" max="4" width="5.875" style="29" customWidth="1"/>
    <col min="5" max="10" width="6" style="29" customWidth="1"/>
    <col min="11" max="20" width="6.5" style="3" customWidth="1"/>
    <col min="21" max="21" width="12.375" style="3" customWidth="1"/>
    <col min="22" max="22" width="19.75" style="36" customWidth="1"/>
    <col min="23" max="1026" width="8.5" style="18" customWidth="1"/>
    <col min="1027" max="1027" width="9" customWidth="1"/>
  </cols>
  <sheetData>
    <row r="1" spans="1:22" s="1" customFormat="1" x14ac:dyDescent="0.25">
      <c r="A1" s="1" t="str">
        <f>AUTOS!A1</f>
        <v>NLWMCC - CHAMPIONSHIP 2015</v>
      </c>
      <c r="B1" s="2"/>
      <c r="D1" s="2"/>
      <c r="E1" s="2"/>
      <c r="F1" s="2"/>
      <c r="G1" s="2"/>
      <c r="H1" s="2"/>
      <c r="I1" s="2"/>
      <c r="J1" s="2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31"/>
    </row>
    <row r="2" spans="1:22" s="1" customFormat="1" x14ac:dyDescent="0.25">
      <c r="A2" s="5" t="s">
        <v>1</v>
      </c>
      <c r="B2" s="2"/>
      <c r="D2" s="2"/>
      <c r="E2" s="2"/>
      <c r="F2" s="2"/>
      <c r="G2" s="2"/>
      <c r="H2" s="2"/>
      <c r="I2" s="2"/>
      <c r="J2" s="2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31"/>
    </row>
    <row r="3" spans="1:22" s="1" customFormat="1" x14ac:dyDescent="0.25">
      <c r="A3" s="5" t="s">
        <v>162</v>
      </c>
      <c r="B3" s="2"/>
      <c r="D3" s="2"/>
      <c r="E3" s="2"/>
      <c r="F3" s="2"/>
      <c r="G3" s="2"/>
      <c r="H3" s="2"/>
      <c r="I3" s="2"/>
      <c r="J3" s="2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31"/>
    </row>
    <row r="4" spans="1:22" s="1" customFormat="1" ht="25.9" customHeight="1" x14ac:dyDescent="0.25">
      <c r="A4" s="1" t="s">
        <v>61</v>
      </c>
      <c r="B4" s="2"/>
      <c r="D4" s="84" t="s">
        <v>4</v>
      </c>
      <c r="E4" s="84" t="s">
        <v>4</v>
      </c>
      <c r="F4" s="84" t="s">
        <v>5</v>
      </c>
      <c r="G4" s="84" t="s">
        <v>6</v>
      </c>
      <c r="H4" s="84" t="s">
        <v>6</v>
      </c>
      <c r="I4" s="84" t="s">
        <v>7</v>
      </c>
      <c r="J4" s="84" t="s">
        <v>7</v>
      </c>
      <c r="K4" s="84" t="s">
        <v>8</v>
      </c>
      <c r="L4" s="84" t="s">
        <v>8</v>
      </c>
      <c r="M4" s="84" t="s">
        <v>5</v>
      </c>
      <c r="N4" s="84" t="s">
        <v>5</v>
      </c>
      <c r="O4" s="84" t="s">
        <v>9</v>
      </c>
      <c r="P4" s="84" t="s">
        <v>9</v>
      </c>
      <c r="Q4" s="84" t="s">
        <v>9</v>
      </c>
      <c r="R4" s="84" t="s">
        <v>9</v>
      </c>
      <c r="S4" s="84" t="s">
        <v>10</v>
      </c>
      <c r="T4" s="84" t="s">
        <v>10</v>
      </c>
      <c r="U4" s="3"/>
      <c r="V4" s="31"/>
    </row>
    <row r="5" spans="1:22" s="1" customFormat="1" x14ac:dyDescent="0.25">
      <c r="A5" s="6" t="s">
        <v>11</v>
      </c>
      <c r="B5" s="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3"/>
      <c r="V5" s="31"/>
    </row>
    <row r="6" spans="1:22" s="1" customFormat="1" ht="13.15" customHeight="1" x14ac:dyDescent="0.25">
      <c r="A6" s="7" t="s">
        <v>12</v>
      </c>
      <c r="B6" s="2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3"/>
      <c r="V6" s="31"/>
    </row>
    <row r="7" spans="1:22" x14ac:dyDescent="0.25">
      <c r="A7" s="32" t="s">
        <v>13</v>
      </c>
      <c r="B7" s="33" t="s">
        <v>14</v>
      </c>
      <c r="C7" s="32" t="s">
        <v>15</v>
      </c>
      <c r="D7" s="33" t="s">
        <v>16</v>
      </c>
      <c r="E7" s="33" t="s">
        <v>17</v>
      </c>
      <c r="F7" s="33" t="s">
        <v>18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13" t="s">
        <v>62</v>
      </c>
      <c r="P7" s="13" t="s">
        <v>28</v>
      </c>
      <c r="Q7" s="13" t="s">
        <v>29</v>
      </c>
      <c r="R7" s="13" t="s">
        <v>30</v>
      </c>
      <c r="S7" s="13" t="s">
        <v>31</v>
      </c>
      <c r="T7" s="13" t="s">
        <v>32</v>
      </c>
      <c r="U7" s="34" t="s">
        <v>33</v>
      </c>
      <c r="V7" s="17" t="s">
        <v>34</v>
      </c>
    </row>
    <row r="8" spans="1:22" s="18" customFormat="1" x14ac:dyDescent="0.25">
      <c r="A8" s="66">
        <v>1</v>
      </c>
      <c r="B8" s="67">
        <v>94</v>
      </c>
      <c r="C8" s="68" t="s">
        <v>63</v>
      </c>
      <c r="D8" s="19">
        <v>45</v>
      </c>
      <c r="E8" s="19">
        <v>45</v>
      </c>
      <c r="F8" s="19">
        <v>45</v>
      </c>
      <c r="G8" s="19">
        <v>0</v>
      </c>
      <c r="H8" s="19">
        <v>0</v>
      </c>
      <c r="I8" s="19">
        <v>42</v>
      </c>
      <c r="J8" s="19">
        <v>45</v>
      </c>
      <c r="K8" s="19">
        <v>45</v>
      </c>
      <c r="L8" s="19">
        <v>45</v>
      </c>
      <c r="M8" s="19">
        <v>45</v>
      </c>
      <c r="N8" s="19">
        <v>40</v>
      </c>
      <c r="O8" s="19">
        <v>45</v>
      </c>
      <c r="P8" s="19">
        <v>45</v>
      </c>
      <c r="Q8" s="19">
        <v>45</v>
      </c>
      <c r="R8" s="19">
        <v>45</v>
      </c>
      <c r="S8" s="19">
        <v>45</v>
      </c>
      <c r="T8" s="19">
        <v>45</v>
      </c>
      <c r="U8" s="19">
        <f>SUM(D8:T8)</f>
        <v>667</v>
      </c>
      <c r="V8" s="21">
        <f>SUM(LARGE(D8:T8,1),LARGE(D8:T8,2),LARGE(D8:T8,3),LARGE(D8:T8,4),LARGE(D8:T8,5),LARGE(D8:T8,6),LARGE(D8:T8,7),LARGE(D8:T8,8),LARGE(D8:T8,9),LARGE(D8:T8,10),LARGE(D8:T8,11),LARGE(D8:T8,12),LARGE(D8:T8,13),LARGE(D8:T8,14),LARGE(D8:T8,15))</f>
        <v>667</v>
      </c>
    </row>
    <row r="9" spans="1:22" s="18" customFormat="1" x14ac:dyDescent="0.25">
      <c r="A9" s="69">
        <v>2</v>
      </c>
      <c r="B9" s="70">
        <v>1</v>
      </c>
      <c r="C9" s="71" t="s">
        <v>64</v>
      </c>
      <c r="D9" s="20">
        <v>35</v>
      </c>
      <c r="E9" s="20">
        <v>36</v>
      </c>
      <c r="F9" s="20">
        <v>42</v>
      </c>
      <c r="G9" s="20">
        <v>45</v>
      </c>
      <c r="H9" s="20">
        <v>45</v>
      </c>
      <c r="I9" s="20">
        <v>35</v>
      </c>
      <c r="J9" s="20">
        <v>40</v>
      </c>
      <c r="K9" s="20">
        <v>42</v>
      </c>
      <c r="L9" s="20">
        <v>40</v>
      </c>
      <c r="M9" s="20">
        <v>42</v>
      </c>
      <c r="N9" s="20">
        <v>45</v>
      </c>
      <c r="O9" s="20">
        <v>42</v>
      </c>
      <c r="P9" s="20">
        <v>40</v>
      </c>
      <c r="Q9" s="20">
        <v>38</v>
      </c>
      <c r="R9" s="20">
        <v>40</v>
      </c>
      <c r="S9" s="20">
        <v>38</v>
      </c>
      <c r="T9" s="20">
        <v>38</v>
      </c>
      <c r="U9" s="20">
        <f>SUM(D9:T9)</f>
        <v>683</v>
      </c>
      <c r="V9" s="21">
        <f>SUM(LARGE(D9:T9,1),LARGE(D9:T9,2),LARGE(D9:T9,3),LARGE(D9:T9,4),LARGE(D9:T9,5),LARGE(D9:T9,6),LARGE(D9:T9,7),LARGE(D9:T9,8),LARGE(D9:T9,9),LARGE(D9:T9,10),LARGE(D9:T9,11),LARGE(D9:T9,12),LARGE(D9:T9,13),LARGE(D9:T9,14),LARGE(D9:T9,15))</f>
        <v>613</v>
      </c>
    </row>
    <row r="10" spans="1:22" s="18" customFormat="1" x14ac:dyDescent="0.25">
      <c r="A10" s="69">
        <v>3</v>
      </c>
      <c r="B10" s="70">
        <v>145</v>
      </c>
      <c r="C10" s="71" t="s">
        <v>65</v>
      </c>
      <c r="D10" s="20">
        <v>36</v>
      </c>
      <c r="E10" s="20">
        <v>34</v>
      </c>
      <c r="F10" s="20">
        <v>42</v>
      </c>
      <c r="G10" s="20">
        <v>42</v>
      </c>
      <c r="H10" s="20">
        <v>42</v>
      </c>
      <c r="I10" s="20">
        <v>38</v>
      </c>
      <c r="J10" s="20">
        <v>38</v>
      </c>
      <c r="K10" s="20">
        <v>38</v>
      </c>
      <c r="L10" s="20">
        <v>38</v>
      </c>
      <c r="M10" s="20">
        <v>40</v>
      </c>
      <c r="N10" s="20">
        <v>36</v>
      </c>
      <c r="O10" s="20">
        <v>40</v>
      </c>
      <c r="P10" s="20">
        <v>32</v>
      </c>
      <c r="Q10" s="20">
        <v>42</v>
      </c>
      <c r="R10" s="20">
        <v>38</v>
      </c>
      <c r="S10" s="20">
        <v>40</v>
      </c>
      <c r="T10" s="20">
        <v>42</v>
      </c>
      <c r="U10" s="20">
        <f t="shared" ref="U10:U26" si="0">SUM(D10:T10)</f>
        <v>658</v>
      </c>
      <c r="V10" s="21">
        <f t="shared" ref="V10:V26" si="1">SUM(LARGE(D10:T10,1),LARGE(D10:T10,2),LARGE(D10:T10,3),LARGE(D10:T10,4),LARGE(D10:T10,5),LARGE(D10:T10,6),LARGE(D10:T10,7),LARGE(D10:T10,8),LARGE(D10:T10,9),LARGE(D10:T10,10),LARGE(D10:T10,11),LARGE(D10:T10,12),LARGE(D10:T10,13),LARGE(D10:T10,14),LARGE(D10:T10,15))</f>
        <v>592</v>
      </c>
    </row>
    <row r="11" spans="1:22" s="18" customFormat="1" x14ac:dyDescent="0.25">
      <c r="A11" s="69">
        <v>4</v>
      </c>
      <c r="B11" s="70">
        <v>4</v>
      </c>
      <c r="C11" s="71" t="s">
        <v>66</v>
      </c>
      <c r="D11" s="20">
        <v>40</v>
      </c>
      <c r="E11" s="20">
        <v>40</v>
      </c>
      <c r="F11" s="20">
        <v>35</v>
      </c>
      <c r="G11" s="20">
        <v>31</v>
      </c>
      <c r="H11" s="20">
        <v>36</v>
      </c>
      <c r="I11" s="20">
        <v>34</v>
      </c>
      <c r="J11" s="20">
        <v>33</v>
      </c>
      <c r="K11" s="20">
        <v>35</v>
      </c>
      <c r="L11" s="20">
        <v>35</v>
      </c>
      <c r="M11" s="20">
        <v>36</v>
      </c>
      <c r="N11" s="20">
        <v>30</v>
      </c>
      <c r="O11" s="20">
        <v>38</v>
      </c>
      <c r="P11" s="20">
        <v>34</v>
      </c>
      <c r="Q11" s="20">
        <v>40</v>
      </c>
      <c r="R11" s="20">
        <v>42</v>
      </c>
      <c r="S11" s="20">
        <v>29</v>
      </c>
      <c r="T11" s="20">
        <v>28</v>
      </c>
      <c r="U11" s="20">
        <f t="shared" si="0"/>
        <v>596</v>
      </c>
      <c r="V11" s="21">
        <f t="shared" si="1"/>
        <v>539</v>
      </c>
    </row>
    <row r="12" spans="1:22" s="18" customFormat="1" x14ac:dyDescent="0.25">
      <c r="A12" s="69">
        <v>5</v>
      </c>
      <c r="B12" s="70">
        <v>31</v>
      </c>
      <c r="C12" s="71" t="s">
        <v>67</v>
      </c>
      <c r="D12" s="20">
        <v>0</v>
      </c>
      <c r="E12" s="20">
        <v>0</v>
      </c>
      <c r="F12" s="20">
        <v>38</v>
      </c>
      <c r="G12" s="20">
        <v>35</v>
      </c>
      <c r="H12" s="20">
        <v>38</v>
      </c>
      <c r="I12" s="20">
        <v>36</v>
      </c>
      <c r="J12" s="20">
        <v>35</v>
      </c>
      <c r="K12" s="20">
        <v>34</v>
      </c>
      <c r="L12" s="20">
        <v>34</v>
      </c>
      <c r="M12" s="20">
        <v>35</v>
      </c>
      <c r="N12" s="20">
        <v>35</v>
      </c>
      <c r="O12" s="20">
        <v>34</v>
      </c>
      <c r="P12" s="20">
        <v>36</v>
      </c>
      <c r="Q12" s="20">
        <v>32</v>
      </c>
      <c r="R12" s="20">
        <v>33</v>
      </c>
      <c r="S12" s="20">
        <v>34</v>
      </c>
      <c r="T12" s="20">
        <v>35</v>
      </c>
      <c r="U12" s="20">
        <f t="shared" si="0"/>
        <v>524</v>
      </c>
      <c r="V12" s="21">
        <f t="shared" si="1"/>
        <v>524</v>
      </c>
    </row>
    <row r="13" spans="1:22" s="18" customFormat="1" x14ac:dyDescent="0.25">
      <c r="A13" s="69">
        <v>6</v>
      </c>
      <c r="B13" s="70">
        <v>71</v>
      </c>
      <c r="C13" s="71" t="s">
        <v>68</v>
      </c>
      <c r="D13" s="20">
        <v>40</v>
      </c>
      <c r="E13" s="20">
        <v>40</v>
      </c>
      <c r="F13" s="20">
        <v>0</v>
      </c>
      <c r="G13" s="20">
        <v>40</v>
      </c>
      <c r="H13" s="20">
        <v>40</v>
      </c>
      <c r="I13" s="20">
        <v>40</v>
      </c>
      <c r="J13" s="20">
        <v>36</v>
      </c>
      <c r="K13" s="20">
        <v>0</v>
      </c>
      <c r="L13" s="20">
        <v>0</v>
      </c>
      <c r="M13" s="20">
        <v>32</v>
      </c>
      <c r="N13" s="20">
        <v>32</v>
      </c>
      <c r="O13" s="20">
        <v>35</v>
      </c>
      <c r="P13" s="20">
        <v>35</v>
      </c>
      <c r="Q13" s="20">
        <v>34</v>
      </c>
      <c r="R13" s="20">
        <v>34</v>
      </c>
      <c r="S13" s="20">
        <v>42</v>
      </c>
      <c r="T13" s="20">
        <v>34</v>
      </c>
      <c r="U13" s="20">
        <f t="shared" si="0"/>
        <v>514</v>
      </c>
      <c r="V13" s="21">
        <f t="shared" si="1"/>
        <v>514</v>
      </c>
    </row>
    <row r="14" spans="1:22" s="18" customFormat="1" x14ac:dyDescent="0.25">
      <c r="A14" s="69">
        <v>7</v>
      </c>
      <c r="B14" s="70">
        <v>18</v>
      </c>
      <c r="C14" s="71" t="s">
        <v>69</v>
      </c>
      <c r="D14" s="20">
        <v>34</v>
      </c>
      <c r="E14" s="20">
        <v>35</v>
      </c>
      <c r="F14" s="20">
        <v>34</v>
      </c>
      <c r="G14" s="20">
        <v>30</v>
      </c>
      <c r="H14" s="20">
        <v>0</v>
      </c>
      <c r="I14" s="20">
        <v>0</v>
      </c>
      <c r="J14" s="20">
        <v>0</v>
      </c>
      <c r="K14" s="20">
        <v>36</v>
      </c>
      <c r="L14" s="20">
        <v>38</v>
      </c>
      <c r="M14" s="20">
        <v>31</v>
      </c>
      <c r="N14" s="20">
        <v>38</v>
      </c>
      <c r="O14" s="20">
        <v>32</v>
      </c>
      <c r="P14" s="20">
        <v>42</v>
      </c>
      <c r="Q14" s="20">
        <v>35</v>
      </c>
      <c r="R14" s="20">
        <v>35</v>
      </c>
      <c r="S14" s="20">
        <v>35</v>
      </c>
      <c r="T14" s="20">
        <v>36</v>
      </c>
      <c r="U14" s="20">
        <f t="shared" si="0"/>
        <v>491</v>
      </c>
      <c r="V14" s="21">
        <f t="shared" si="1"/>
        <v>491</v>
      </c>
    </row>
    <row r="15" spans="1:22" s="18" customFormat="1" x14ac:dyDescent="0.25">
      <c r="A15" s="69">
        <v>8</v>
      </c>
      <c r="B15" s="70">
        <v>291</v>
      </c>
      <c r="C15" s="71" t="s">
        <v>70</v>
      </c>
      <c r="D15" s="20">
        <v>31</v>
      </c>
      <c r="E15" s="20">
        <v>32</v>
      </c>
      <c r="F15" s="20">
        <v>0</v>
      </c>
      <c r="G15" s="20">
        <v>36</v>
      </c>
      <c r="H15" s="20">
        <v>35</v>
      </c>
      <c r="I15" s="20">
        <v>32</v>
      </c>
      <c r="J15" s="20">
        <v>32</v>
      </c>
      <c r="K15" s="20">
        <v>30</v>
      </c>
      <c r="L15" s="20">
        <v>29</v>
      </c>
      <c r="M15" s="20">
        <v>28</v>
      </c>
      <c r="N15" s="20">
        <v>28</v>
      </c>
      <c r="O15" s="20">
        <v>31</v>
      </c>
      <c r="P15" s="20">
        <v>34</v>
      </c>
      <c r="Q15" s="20">
        <v>36</v>
      </c>
      <c r="R15" s="20">
        <v>36</v>
      </c>
      <c r="S15" s="20">
        <v>33</v>
      </c>
      <c r="T15" s="20">
        <v>33</v>
      </c>
      <c r="U15" s="20">
        <f t="shared" si="0"/>
        <v>516</v>
      </c>
      <c r="V15" s="21">
        <f t="shared" si="1"/>
        <v>488</v>
      </c>
    </row>
    <row r="16" spans="1:22" s="18" customFormat="1" x14ac:dyDescent="0.25">
      <c r="A16" s="69">
        <v>9</v>
      </c>
      <c r="B16" s="70">
        <v>88</v>
      </c>
      <c r="C16" s="71" t="s">
        <v>71</v>
      </c>
      <c r="D16" s="20">
        <v>30</v>
      </c>
      <c r="E16" s="20">
        <v>30</v>
      </c>
      <c r="F16" s="20">
        <v>36</v>
      </c>
      <c r="G16" s="20">
        <v>34</v>
      </c>
      <c r="H16" s="20">
        <v>32</v>
      </c>
      <c r="I16" s="20">
        <v>31</v>
      </c>
      <c r="J16" s="20">
        <v>31</v>
      </c>
      <c r="K16" s="20">
        <v>32</v>
      </c>
      <c r="L16" s="20">
        <v>30</v>
      </c>
      <c r="M16" s="20">
        <v>29</v>
      </c>
      <c r="N16" s="20">
        <v>27</v>
      </c>
      <c r="O16" s="20">
        <v>28</v>
      </c>
      <c r="P16" s="20">
        <v>30</v>
      </c>
      <c r="Q16" s="20">
        <v>30</v>
      </c>
      <c r="R16" s="20">
        <v>31</v>
      </c>
      <c r="S16" s="20">
        <v>32</v>
      </c>
      <c r="T16" s="20">
        <v>31</v>
      </c>
      <c r="U16" s="20">
        <f t="shared" si="0"/>
        <v>524</v>
      </c>
      <c r="V16" s="21">
        <f t="shared" si="1"/>
        <v>469</v>
      </c>
    </row>
    <row r="17" spans="1:22" s="18" customFormat="1" x14ac:dyDescent="0.25">
      <c r="A17" s="69">
        <v>10</v>
      </c>
      <c r="B17" s="70">
        <v>800</v>
      </c>
      <c r="C17" s="71" t="s">
        <v>72</v>
      </c>
      <c r="D17" s="20">
        <v>0</v>
      </c>
      <c r="E17" s="20">
        <v>0</v>
      </c>
      <c r="F17" s="20">
        <v>33</v>
      </c>
      <c r="G17" s="20">
        <v>33</v>
      </c>
      <c r="H17" s="20">
        <v>33</v>
      </c>
      <c r="I17" s="20">
        <v>0</v>
      </c>
      <c r="J17" s="20">
        <v>0</v>
      </c>
      <c r="K17" s="20">
        <v>31</v>
      </c>
      <c r="L17" s="20">
        <v>28</v>
      </c>
      <c r="M17" s="20">
        <v>28</v>
      </c>
      <c r="N17" s="20">
        <v>29</v>
      </c>
      <c r="O17" s="20">
        <v>29</v>
      </c>
      <c r="P17" s="20">
        <v>29</v>
      </c>
      <c r="Q17" s="20">
        <v>33</v>
      </c>
      <c r="R17" s="20">
        <v>31</v>
      </c>
      <c r="S17" s="20">
        <v>28</v>
      </c>
      <c r="T17" s="20">
        <v>32</v>
      </c>
      <c r="U17" s="20">
        <f t="shared" si="0"/>
        <v>397</v>
      </c>
      <c r="V17" s="21">
        <f t="shared" si="1"/>
        <v>397</v>
      </c>
    </row>
    <row r="18" spans="1:22" x14ac:dyDescent="0.25">
      <c r="A18" s="22" t="s">
        <v>319</v>
      </c>
      <c r="B18" s="20">
        <v>32</v>
      </c>
      <c r="C18" s="18" t="s">
        <v>73</v>
      </c>
      <c r="D18" s="20">
        <v>33</v>
      </c>
      <c r="E18" s="20">
        <v>33</v>
      </c>
      <c r="F18" s="20">
        <v>0</v>
      </c>
      <c r="G18" s="20">
        <v>38</v>
      </c>
      <c r="H18" s="20">
        <v>35</v>
      </c>
      <c r="I18" s="20">
        <v>0</v>
      </c>
      <c r="J18" s="20">
        <v>0</v>
      </c>
      <c r="K18" s="20">
        <v>28</v>
      </c>
      <c r="L18" s="20">
        <v>32</v>
      </c>
      <c r="M18" s="20">
        <v>30</v>
      </c>
      <c r="N18" s="20">
        <v>34</v>
      </c>
      <c r="O18" s="20">
        <v>30</v>
      </c>
      <c r="P18" s="20">
        <v>31</v>
      </c>
      <c r="Q18" s="20">
        <v>32</v>
      </c>
      <c r="R18" s="20">
        <v>0</v>
      </c>
      <c r="S18" s="20">
        <v>0</v>
      </c>
      <c r="T18" s="20">
        <v>0</v>
      </c>
      <c r="U18" s="20">
        <f t="shared" si="0"/>
        <v>356</v>
      </c>
      <c r="V18" s="21">
        <f t="shared" si="1"/>
        <v>356</v>
      </c>
    </row>
    <row r="19" spans="1:22" x14ac:dyDescent="0.25">
      <c r="A19" s="74">
        <v>11</v>
      </c>
      <c r="B19" s="75" t="s">
        <v>74</v>
      </c>
      <c r="C19" s="76" t="s">
        <v>52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20">
        <v>33</v>
      </c>
      <c r="J19" s="20">
        <v>34</v>
      </c>
      <c r="K19" s="20">
        <v>27</v>
      </c>
      <c r="L19" s="20">
        <v>31</v>
      </c>
      <c r="M19" s="20">
        <v>34</v>
      </c>
      <c r="N19" s="20">
        <v>33</v>
      </c>
      <c r="O19" s="20">
        <v>0</v>
      </c>
      <c r="P19" s="20">
        <v>0</v>
      </c>
      <c r="Q19" s="20">
        <v>0</v>
      </c>
      <c r="R19" s="20">
        <v>32</v>
      </c>
      <c r="S19" s="20">
        <v>36</v>
      </c>
      <c r="T19" s="20">
        <v>42</v>
      </c>
      <c r="U19" s="20">
        <f t="shared" si="0"/>
        <v>302</v>
      </c>
      <c r="V19" s="21">
        <f t="shared" si="1"/>
        <v>302</v>
      </c>
    </row>
    <row r="20" spans="1:22" x14ac:dyDescent="0.25">
      <c r="A20" s="22" t="s">
        <v>319</v>
      </c>
      <c r="B20" s="20">
        <v>44</v>
      </c>
      <c r="C20" s="18" t="s">
        <v>75</v>
      </c>
      <c r="D20" s="20">
        <v>29</v>
      </c>
      <c r="E20" s="20">
        <v>31</v>
      </c>
      <c r="F20" s="20">
        <v>0</v>
      </c>
      <c r="G20" s="20">
        <v>0</v>
      </c>
      <c r="H20" s="20">
        <v>30</v>
      </c>
      <c r="I20" s="20">
        <v>0</v>
      </c>
      <c r="J20" s="20">
        <v>31</v>
      </c>
      <c r="K20" s="20">
        <v>29</v>
      </c>
      <c r="L20" s="20">
        <v>27</v>
      </c>
      <c r="M20" s="20">
        <v>25</v>
      </c>
      <c r="N20" s="20">
        <v>26</v>
      </c>
      <c r="O20" s="20">
        <v>27</v>
      </c>
      <c r="P20" s="20">
        <v>28</v>
      </c>
      <c r="Q20" s="20">
        <v>0</v>
      </c>
      <c r="R20" s="20">
        <v>0</v>
      </c>
      <c r="S20" s="20">
        <v>0</v>
      </c>
      <c r="T20" s="20">
        <v>0</v>
      </c>
      <c r="U20" s="20">
        <f t="shared" si="0"/>
        <v>283</v>
      </c>
      <c r="V20" s="21">
        <f t="shared" si="1"/>
        <v>283</v>
      </c>
    </row>
    <row r="21" spans="1:22" x14ac:dyDescent="0.25">
      <c r="A21" s="69">
        <v>12</v>
      </c>
      <c r="B21" s="70">
        <v>50</v>
      </c>
      <c r="C21" s="71" t="s">
        <v>76</v>
      </c>
      <c r="D21" s="20">
        <v>42</v>
      </c>
      <c r="E21" s="20">
        <v>42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20">
        <v>34</v>
      </c>
      <c r="L21" s="20">
        <v>33</v>
      </c>
      <c r="M21" s="20">
        <v>34</v>
      </c>
      <c r="N21" s="20">
        <v>31</v>
      </c>
      <c r="O21" s="20">
        <v>34</v>
      </c>
      <c r="P21" s="20">
        <v>25</v>
      </c>
      <c r="Q21" s="20">
        <v>0</v>
      </c>
      <c r="R21" s="20">
        <v>0</v>
      </c>
      <c r="S21" s="20">
        <v>0</v>
      </c>
      <c r="T21" s="20">
        <v>0</v>
      </c>
      <c r="U21" s="20">
        <f t="shared" si="0"/>
        <v>275</v>
      </c>
      <c r="V21" s="21">
        <f t="shared" si="1"/>
        <v>275</v>
      </c>
    </row>
    <row r="22" spans="1:22" x14ac:dyDescent="0.25">
      <c r="A22" s="22" t="s">
        <v>319</v>
      </c>
      <c r="B22" s="20">
        <v>65</v>
      </c>
      <c r="C22" s="29" t="s">
        <v>77</v>
      </c>
      <c r="D22" s="20">
        <v>0</v>
      </c>
      <c r="E22" s="20">
        <v>0</v>
      </c>
      <c r="F22" s="20">
        <v>0</v>
      </c>
      <c r="G22" s="20">
        <v>32</v>
      </c>
      <c r="H22" s="20">
        <v>31</v>
      </c>
      <c r="I22" s="20">
        <v>0</v>
      </c>
      <c r="J22" s="20">
        <v>0</v>
      </c>
      <c r="K22" s="20">
        <v>0</v>
      </c>
      <c r="L22" s="20">
        <v>0</v>
      </c>
      <c r="M22" s="20">
        <v>26</v>
      </c>
      <c r="N22" s="20">
        <v>25</v>
      </c>
      <c r="O22" s="20">
        <v>26</v>
      </c>
      <c r="P22" s="20">
        <v>26</v>
      </c>
      <c r="Q22" s="20">
        <v>29</v>
      </c>
      <c r="R22" s="20">
        <v>0</v>
      </c>
      <c r="S22" s="20">
        <v>31</v>
      </c>
      <c r="T22" s="20">
        <v>29</v>
      </c>
      <c r="U22" s="20">
        <f t="shared" si="0"/>
        <v>255</v>
      </c>
      <c r="V22" s="21">
        <f t="shared" si="1"/>
        <v>255</v>
      </c>
    </row>
    <row r="23" spans="1:22" x14ac:dyDescent="0.25">
      <c r="A23" s="22" t="s">
        <v>319</v>
      </c>
      <c r="B23" s="20">
        <v>68</v>
      </c>
      <c r="C23" s="18" t="s">
        <v>78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45</v>
      </c>
      <c r="J23" s="20">
        <v>42</v>
      </c>
      <c r="K23" s="20">
        <v>40</v>
      </c>
      <c r="L23" s="20">
        <v>42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f t="shared" si="0"/>
        <v>169</v>
      </c>
      <c r="V23" s="21">
        <f t="shared" si="1"/>
        <v>169</v>
      </c>
    </row>
    <row r="24" spans="1:22" x14ac:dyDescent="0.25">
      <c r="A24" s="22" t="s">
        <v>319</v>
      </c>
      <c r="B24" s="20">
        <v>135</v>
      </c>
      <c r="C24" s="18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38</v>
      </c>
      <c r="N24" s="20">
        <v>42</v>
      </c>
      <c r="O24" s="20">
        <v>38</v>
      </c>
      <c r="P24" s="20">
        <v>38</v>
      </c>
      <c r="Q24" s="20">
        <v>0</v>
      </c>
      <c r="R24" s="20">
        <v>0</v>
      </c>
      <c r="S24" s="20">
        <v>0</v>
      </c>
      <c r="T24" s="20">
        <v>0</v>
      </c>
      <c r="U24" s="20">
        <f t="shared" si="0"/>
        <v>156</v>
      </c>
      <c r="V24" s="21">
        <f t="shared" si="1"/>
        <v>156</v>
      </c>
    </row>
    <row r="25" spans="1:22" x14ac:dyDescent="0.25">
      <c r="A25" s="22" t="s">
        <v>322</v>
      </c>
      <c r="B25" s="20">
        <v>152</v>
      </c>
      <c r="C25" s="18" t="s">
        <v>49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31</v>
      </c>
      <c r="T25" s="20">
        <v>30</v>
      </c>
      <c r="U25" s="20">
        <f t="shared" si="0"/>
        <v>61</v>
      </c>
      <c r="V25" s="21">
        <f t="shared" si="1"/>
        <v>61</v>
      </c>
    </row>
    <row r="26" spans="1:22" x14ac:dyDescent="0.25">
      <c r="A26" s="22" t="s">
        <v>319</v>
      </c>
      <c r="B26" s="20">
        <v>110</v>
      </c>
      <c r="C26" s="18" t="s">
        <v>79</v>
      </c>
      <c r="D26" s="20">
        <v>32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f t="shared" si="0"/>
        <v>32</v>
      </c>
      <c r="V26" s="21">
        <f t="shared" si="1"/>
        <v>32</v>
      </c>
    </row>
    <row r="27" spans="1:22" x14ac:dyDescent="0.25">
      <c r="A27" s="25" t="s">
        <v>319</v>
      </c>
      <c r="B27" s="26">
        <v>6</v>
      </c>
      <c r="C27" s="27" t="s">
        <v>80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f>SUM(D27:N27)</f>
        <v>0</v>
      </c>
      <c r="V27" s="28">
        <f>SUM(LARGE(D27:R27,1),LARGE(D27:R27,2),LARGE(D27:R27,3),LARGE(D27:R27,4),LARGE(D27:R27,5),LARGE(D27:R27,6),LARGE(D27:R27,7),LARGE(D27:R27,8),LARGE(D27:R27,9),LARGE(D27:R27,10),LARGE(D27:R27,11),LARGE(D27:R27,12),LARGE(D27:R27,13))</f>
        <v>0</v>
      </c>
    </row>
    <row r="28" spans="1:22" x14ac:dyDescent="0.25">
      <c r="V28" s="3"/>
    </row>
    <row r="29" spans="1:22" x14ac:dyDescent="0.25">
      <c r="V29" s="3"/>
    </row>
    <row r="30" spans="1:22" x14ac:dyDescent="0.25">
      <c r="V30" s="3"/>
    </row>
    <row r="31" spans="1:22" x14ac:dyDescent="0.25">
      <c r="V31" s="3"/>
    </row>
    <row r="32" spans="1:22" x14ac:dyDescent="0.25">
      <c r="B32" s="5"/>
      <c r="V32" s="3"/>
    </row>
    <row r="33" spans="22:22" x14ac:dyDescent="0.25">
      <c r="V33" s="3"/>
    </row>
    <row r="34" spans="22:22" x14ac:dyDescent="0.25">
      <c r="V34" s="3"/>
    </row>
    <row r="35" spans="22:22" x14ac:dyDescent="0.25">
      <c r="V35" s="3"/>
    </row>
    <row r="36" spans="22:22" x14ac:dyDescent="0.25">
      <c r="V36" s="3"/>
    </row>
    <row r="37" spans="22:22" x14ac:dyDescent="0.25">
      <c r="V37" s="3"/>
    </row>
  </sheetData>
  <sortState ref="B10:V27">
    <sortCondition descending="1" ref="V9:V27"/>
  </sortState>
  <mergeCells count="18">
    <mergeCell ref="K1:U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ageMargins left="0.74803149606299213" right="0.74803149606299213" top="1.3775590551181101" bottom="1.3775590551181101" header="0.98385826771653495" footer="0.98385826771653495"/>
  <pageSetup paperSize="0" scale="8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6"/>
  <sheetViews>
    <sheetView workbookViewId="0">
      <selection activeCell="A24" sqref="A24"/>
    </sheetView>
  </sheetViews>
  <sheetFormatPr defaultRowHeight="15.75" x14ac:dyDescent="0.25"/>
  <cols>
    <col min="1" max="1" width="8.5" style="1" customWidth="1"/>
    <col min="2" max="2" width="8.5" style="2" customWidth="1"/>
    <col min="3" max="3" width="17.875" style="1" customWidth="1"/>
    <col min="4" max="4" width="5.875" style="2" customWidth="1"/>
    <col min="5" max="20" width="6" style="2" customWidth="1"/>
    <col min="21" max="21" width="12.375" style="3" customWidth="1"/>
    <col min="22" max="22" width="19.75" style="36" customWidth="1"/>
    <col min="23" max="1026" width="8.5" style="1" customWidth="1"/>
    <col min="1027" max="1027" width="9" customWidth="1"/>
  </cols>
  <sheetData>
    <row r="1" spans="1:22" x14ac:dyDescent="0.25">
      <c r="A1" s="1" t="str">
        <f>AUTOS!A1</f>
        <v>NLWMCC - CHAMPIONSHIP 2015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31"/>
    </row>
    <row r="2" spans="1:22" x14ac:dyDescent="0.25">
      <c r="A2" s="5" t="s">
        <v>1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31"/>
    </row>
    <row r="3" spans="1:22" x14ac:dyDescent="0.25">
      <c r="A3" s="5" t="s">
        <v>162</v>
      </c>
      <c r="K3" s="3"/>
      <c r="L3" s="3"/>
      <c r="M3" s="85"/>
      <c r="N3" s="85"/>
      <c r="O3" s="85"/>
      <c r="P3" s="85"/>
      <c r="Q3" s="85"/>
      <c r="R3" s="85"/>
      <c r="S3" s="85"/>
      <c r="T3" s="85"/>
      <c r="U3" s="86"/>
      <c r="V3" s="31"/>
    </row>
    <row r="4" spans="1:22" ht="25.9" customHeight="1" x14ac:dyDescent="0.25">
      <c r="A4" s="1" t="s">
        <v>81</v>
      </c>
      <c r="D4" s="84" t="s">
        <v>4</v>
      </c>
      <c r="E4" s="84" t="s">
        <v>4</v>
      </c>
      <c r="F4" s="84" t="s">
        <v>5</v>
      </c>
      <c r="G4" s="84" t="s">
        <v>6</v>
      </c>
      <c r="H4" s="84" t="s">
        <v>6</v>
      </c>
      <c r="I4" s="84" t="s">
        <v>7</v>
      </c>
      <c r="J4" s="84" t="s">
        <v>7</v>
      </c>
      <c r="K4" s="84" t="s">
        <v>8</v>
      </c>
      <c r="L4" s="84" t="s">
        <v>8</v>
      </c>
      <c r="M4" s="84" t="s">
        <v>5</v>
      </c>
      <c r="N4" s="84" t="s">
        <v>5</v>
      </c>
      <c r="O4" s="84" t="s">
        <v>9</v>
      </c>
      <c r="P4" s="84" t="s">
        <v>9</v>
      </c>
      <c r="Q4" s="84" t="s">
        <v>9</v>
      </c>
      <c r="R4" s="84" t="s">
        <v>9</v>
      </c>
      <c r="S4" s="84" t="s">
        <v>10</v>
      </c>
      <c r="T4" s="84" t="s">
        <v>10</v>
      </c>
      <c r="U4" s="86"/>
      <c r="V4" s="31"/>
    </row>
    <row r="5" spans="1:22" x14ac:dyDescent="0.25">
      <c r="A5" s="6" t="s">
        <v>11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6"/>
      <c r="V5" s="31"/>
    </row>
    <row r="6" spans="1:22" x14ac:dyDescent="0.25">
      <c r="A6" s="7" t="s">
        <v>12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6"/>
      <c r="V6" s="31"/>
    </row>
    <row r="7" spans="1:22" x14ac:dyDescent="0.25">
      <c r="A7" s="37" t="s">
        <v>13</v>
      </c>
      <c r="B7" s="38" t="s">
        <v>14</v>
      </c>
      <c r="C7" s="37" t="s">
        <v>15</v>
      </c>
      <c r="D7" s="38" t="s">
        <v>16</v>
      </c>
      <c r="E7" s="38" t="s">
        <v>17</v>
      </c>
      <c r="F7" s="38" t="s">
        <v>18</v>
      </c>
      <c r="G7" s="38" t="s">
        <v>19</v>
      </c>
      <c r="H7" s="38" t="s">
        <v>20</v>
      </c>
      <c r="I7" s="38" t="s">
        <v>21</v>
      </c>
      <c r="J7" s="38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13" t="s">
        <v>27</v>
      </c>
      <c r="P7" s="13" t="s">
        <v>28</v>
      </c>
      <c r="Q7" s="13" t="s">
        <v>29</v>
      </c>
      <c r="R7" s="13" t="s">
        <v>30</v>
      </c>
      <c r="S7" s="13" t="s">
        <v>31</v>
      </c>
      <c r="T7" s="13" t="s">
        <v>32</v>
      </c>
      <c r="U7" s="34" t="s">
        <v>33</v>
      </c>
      <c r="V7" s="17" t="s">
        <v>34</v>
      </c>
    </row>
    <row r="8" spans="1:22" x14ac:dyDescent="0.25">
      <c r="A8" s="66">
        <v>1</v>
      </c>
      <c r="B8" s="67">
        <v>76</v>
      </c>
      <c r="C8" s="68" t="s">
        <v>82</v>
      </c>
      <c r="D8" s="19">
        <v>45</v>
      </c>
      <c r="E8" s="19">
        <v>42</v>
      </c>
      <c r="F8" s="19">
        <v>0</v>
      </c>
      <c r="G8" s="19">
        <v>45</v>
      </c>
      <c r="H8" s="19">
        <v>45</v>
      </c>
      <c r="I8" s="19">
        <v>45</v>
      </c>
      <c r="J8" s="19">
        <v>45</v>
      </c>
      <c r="K8" s="19">
        <v>45</v>
      </c>
      <c r="L8" s="19">
        <v>45</v>
      </c>
      <c r="M8" s="19">
        <v>0</v>
      </c>
      <c r="N8" s="19">
        <v>0</v>
      </c>
      <c r="O8" s="19">
        <v>45</v>
      </c>
      <c r="P8" s="19">
        <v>45</v>
      </c>
      <c r="Q8" s="19">
        <v>45</v>
      </c>
      <c r="R8" s="19">
        <v>45</v>
      </c>
      <c r="S8" s="19">
        <v>45</v>
      </c>
      <c r="T8" s="19">
        <v>45</v>
      </c>
      <c r="U8" s="19">
        <f t="shared" ref="U8:U23" si="0">SUM(D8:T8)</f>
        <v>627</v>
      </c>
      <c r="V8" s="21">
        <f t="shared" ref="V8:V23" si="1">SUM(LARGE(D8:T8,1),LARGE(D8:T8,2),LARGE(D8:T8,3),LARGE(D8:T8,4),LARGE(D8:T8,5),LARGE(D8:T8,6),LARGE(D8:T8,7),LARGE(D8:T8,8),LARGE(D8:T8,9),LARGE(D8:T8,10),LARGE(D8:T8,11),LARGE(D8:T8,12),LARGE(D8:T8,13),LARGE(D8:T8,14),LARGE(D8:T8,15))</f>
        <v>627</v>
      </c>
    </row>
    <row r="9" spans="1:22" x14ac:dyDescent="0.25">
      <c r="A9" s="69">
        <v>2</v>
      </c>
      <c r="B9" s="70">
        <v>123</v>
      </c>
      <c r="C9" s="71" t="s">
        <v>83</v>
      </c>
      <c r="D9" s="20">
        <v>30</v>
      </c>
      <c r="E9" s="20">
        <v>35</v>
      </c>
      <c r="F9" s="20">
        <v>36</v>
      </c>
      <c r="G9" s="20">
        <v>38</v>
      </c>
      <c r="H9" s="20">
        <v>38</v>
      </c>
      <c r="I9" s="20">
        <v>42</v>
      </c>
      <c r="J9" s="20">
        <v>42</v>
      </c>
      <c r="K9" s="20">
        <v>42</v>
      </c>
      <c r="L9" s="20">
        <v>38</v>
      </c>
      <c r="M9" s="20">
        <v>45</v>
      </c>
      <c r="N9" s="20">
        <v>45</v>
      </c>
      <c r="O9" s="39">
        <v>42</v>
      </c>
      <c r="P9" s="39">
        <v>42</v>
      </c>
      <c r="Q9" s="39">
        <v>40</v>
      </c>
      <c r="R9" s="39">
        <v>42</v>
      </c>
      <c r="S9" s="39">
        <v>42</v>
      </c>
      <c r="T9" s="39">
        <v>38</v>
      </c>
      <c r="U9" s="20">
        <f t="shared" si="0"/>
        <v>677</v>
      </c>
      <c r="V9" s="21">
        <f t="shared" si="1"/>
        <v>612</v>
      </c>
    </row>
    <row r="10" spans="1:22" x14ac:dyDescent="0.25">
      <c r="A10" s="69">
        <v>3</v>
      </c>
      <c r="B10" s="70">
        <v>116</v>
      </c>
      <c r="C10" s="71" t="s">
        <v>84</v>
      </c>
      <c r="D10" s="20">
        <v>36</v>
      </c>
      <c r="E10" s="20">
        <v>38</v>
      </c>
      <c r="F10" s="20">
        <v>40</v>
      </c>
      <c r="G10" s="20">
        <v>40</v>
      </c>
      <c r="H10" s="20">
        <v>40</v>
      </c>
      <c r="I10" s="20">
        <v>30</v>
      </c>
      <c r="J10" s="20">
        <v>40</v>
      </c>
      <c r="K10" s="20">
        <v>40</v>
      </c>
      <c r="L10" s="20">
        <v>40</v>
      </c>
      <c r="M10" s="20">
        <v>42</v>
      </c>
      <c r="N10" s="20">
        <v>42</v>
      </c>
      <c r="O10" s="20">
        <v>40</v>
      </c>
      <c r="P10" s="20">
        <v>38</v>
      </c>
      <c r="Q10" s="20">
        <v>38</v>
      </c>
      <c r="R10" s="20">
        <v>40</v>
      </c>
      <c r="S10" s="20">
        <v>40</v>
      </c>
      <c r="T10" s="20">
        <v>40</v>
      </c>
      <c r="U10" s="20">
        <f t="shared" si="0"/>
        <v>664</v>
      </c>
      <c r="V10" s="21">
        <f t="shared" si="1"/>
        <v>598</v>
      </c>
    </row>
    <row r="11" spans="1:22" x14ac:dyDescent="0.25">
      <c r="A11" s="69">
        <v>4</v>
      </c>
      <c r="B11" s="70">
        <v>62</v>
      </c>
      <c r="C11" s="71" t="s">
        <v>85</v>
      </c>
      <c r="D11" s="20">
        <v>35</v>
      </c>
      <c r="E11" s="20">
        <v>33</v>
      </c>
      <c r="F11" s="20">
        <v>33</v>
      </c>
      <c r="G11" s="20">
        <v>35</v>
      </c>
      <c r="H11" s="20">
        <v>35</v>
      </c>
      <c r="I11" s="20">
        <v>38</v>
      </c>
      <c r="J11" s="20">
        <v>35</v>
      </c>
      <c r="K11" s="20">
        <v>35</v>
      </c>
      <c r="L11" s="20">
        <v>35</v>
      </c>
      <c r="M11" s="20">
        <v>35</v>
      </c>
      <c r="N11" s="20">
        <v>40</v>
      </c>
      <c r="O11" s="20">
        <v>34</v>
      </c>
      <c r="P11" s="20">
        <v>38</v>
      </c>
      <c r="Q11" s="20">
        <v>0</v>
      </c>
      <c r="R11" s="20">
        <v>0</v>
      </c>
      <c r="S11" s="20">
        <v>38</v>
      </c>
      <c r="T11" s="20">
        <v>42</v>
      </c>
      <c r="U11" s="20">
        <f t="shared" si="0"/>
        <v>541</v>
      </c>
      <c r="V11" s="21">
        <f t="shared" si="1"/>
        <v>541</v>
      </c>
    </row>
    <row r="12" spans="1:22" x14ac:dyDescent="0.25">
      <c r="A12" s="69">
        <v>5</v>
      </c>
      <c r="B12" s="70">
        <v>55</v>
      </c>
      <c r="C12" s="71" t="s">
        <v>86</v>
      </c>
      <c r="D12" s="20">
        <v>38</v>
      </c>
      <c r="E12" s="20">
        <v>36</v>
      </c>
      <c r="F12" s="20">
        <v>45</v>
      </c>
      <c r="G12" s="20">
        <v>38</v>
      </c>
      <c r="H12" s="20">
        <v>0</v>
      </c>
      <c r="I12" s="20">
        <v>40</v>
      </c>
      <c r="J12" s="20">
        <v>38</v>
      </c>
      <c r="K12" s="20">
        <v>38</v>
      </c>
      <c r="L12" s="20">
        <v>36</v>
      </c>
      <c r="M12" s="20">
        <v>36</v>
      </c>
      <c r="N12" s="20">
        <v>36</v>
      </c>
      <c r="O12" s="20">
        <v>38</v>
      </c>
      <c r="P12" s="20">
        <v>35</v>
      </c>
      <c r="Q12" s="20">
        <v>42</v>
      </c>
      <c r="R12" s="20">
        <v>38</v>
      </c>
      <c r="S12" s="40">
        <v>0</v>
      </c>
      <c r="T12" s="40">
        <v>0</v>
      </c>
      <c r="U12" s="20">
        <f t="shared" si="0"/>
        <v>534</v>
      </c>
      <c r="V12" s="21">
        <f t="shared" si="1"/>
        <v>534</v>
      </c>
    </row>
    <row r="13" spans="1:22" x14ac:dyDescent="0.25">
      <c r="A13" s="69">
        <v>6</v>
      </c>
      <c r="B13" s="70">
        <v>67</v>
      </c>
      <c r="C13" s="71" t="s">
        <v>87</v>
      </c>
      <c r="D13" s="20">
        <v>32</v>
      </c>
      <c r="E13" s="20">
        <v>32</v>
      </c>
      <c r="F13" s="20">
        <v>29</v>
      </c>
      <c r="G13" s="20">
        <v>32</v>
      </c>
      <c r="H13" s="20">
        <v>33</v>
      </c>
      <c r="I13" s="20">
        <v>35</v>
      </c>
      <c r="J13" s="20">
        <v>34</v>
      </c>
      <c r="K13" s="20">
        <v>33</v>
      </c>
      <c r="L13" s="20">
        <v>33</v>
      </c>
      <c r="M13" s="20">
        <v>28</v>
      </c>
      <c r="N13" s="20">
        <v>36</v>
      </c>
      <c r="O13" s="20">
        <v>32</v>
      </c>
      <c r="P13" s="20">
        <v>33</v>
      </c>
      <c r="Q13" s="20">
        <v>32</v>
      </c>
      <c r="R13" s="20">
        <v>34</v>
      </c>
      <c r="S13" s="20">
        <v>36</v>
      </c>
      <c r="T13" s="20">
        <v>36</v>
      </c>
      <c r="U13" s="20">
        <f t="shared" si="0"/>
        <v>560</v>
      </c>
      <c r="V13" s="21">
        <f t="shared" si="1"/>
        <v>503</v>
      </c>
    </row>
    <row r="14" spans="1:22" x14ac:dyDescent="0.25">
      <c r="A14" s="69">
        <v>7</v>
      </c>
      <c r="B14" s="70">
        <v>222</v>
      </c>
      <c r="C14" s="71" t="s">
        <v>88</v>
      </c>
      <c r="D14" s="20">
        <v>35</v>
      </c>
      <c r="E14" s="20">
        <v>31</v>
      </c>
      <c r="F14" s="20">
        <v>32</v>
      </c>
      <c r="G14" s="20">
        <v>34</v>
      </c>
      <c r="H14" s="20">
        <v>36</v>
      </c>
      <c r="I14" s="20">
        <v>27</v>
      </c>
      <c r="J14" s="20">
        <v>0</v>
      </c>
      <c r="K14" s="20">
        <v>27</v>
      </c>
      <c r="L14" s="20">
        <v>31</v>
      </c>
      <c r="M14" s="20">
        <v>34</v>
      </c>
      <c r="N14" s="20">
        <v>34</v>
      </c>
      <c r="O14" s="20">
        <v>33</v>
      </c>
      <c r="P14" s="20">
        <v>33</v>
      </c>
      <c r="Q14" s="20">
        <v>35</v>
      </c>
      <c r="R14" s="20">
        <v>35</v>
      </c>
      <c r="S14" s="20">
        <v>34</v>
      </c>
      <c r="T14" s="20">
        <v>35</v>
      </c>
      <c r="U14" s="20">
        <f t="shared" si="0"/>
        <v>526</v>
      </c>
      <c r="V14" s="21">
        <f t="shared" si="1"/>
        <v>499</v>
      </c>
    </row>
    <row r="15" spans="1:22" x14ac:dyDescent="0.25">
      <c r="A15" s="69">
        <v>8</v>
      </c>
      <c r="B15" s="70">
        <v>673</v>
      </c>
      <c r="C15" s="71" t="s">
        <v>89</v>
      </c>
      <c r="D15" s="20">
        <v>0</v>
      </c>
      <c r="E15" s="20">
        <v>0</v>
      </c>
      <c r="F15" s="20">
        <v>35</v>
      </c>
      <c r="G15" s="20">
        <v>30</v>
      </c>
      <c r="H15" s="20">
        <v>32</v>
      </c>
      <c r="I15" s="20">
        <v>32</v>
      </c>
      <c r="J15" s="20">
        <v>32</v>
      </c>
      <c r="K15" s="20">
        <v>32</v>
      </c>
      <c r="L15" s="20">
        <v>32</v>
      </c>
      <c r="M15" s="20">
        <v>33</v>
      </c>
      <c r="N15" s="20">
        <v>33</v>
      </c>
      <c r="O15" s="20">
        <v>31</v>
      </c>
      <c r="P15" s="20">
        <v>30</v>
      </c>
      <c r="Q15" s="20">
        <v>33</v>
      </c>
      <c r="R15" s="20">
        <v>33</v>
      </c>
      <c r="S15" s="20">
        <v>36</v>
      </c>
      <c r="T15" s="20">
        <v>34</v>
      </c>
      <c r="U15" s="20">
        <f t="shared" si="0"/>
        <v>488</v>
      </c>
      <c r="V15" s="21">
        <f t="shared" si="1"/>
        <v>488</v>
      </c>
    </row>
    <row r="16" spans="1:22" x14ac:dyDescent="0.25">
      <c r="A16" s="69">
        <v>9</v>
      </c>
      <c r="B16" s="70">
        <v>423</v>
      </c>
      <c r="C16" s="71" t="s">
        <v>90</v>
      </c>
      <c r="D16" s="20">
        <v>0</v>
      </c>
      <c r="E16" s="20">
        <v>34</v>
      </c>
      <c r="F16" s="20">
        <v>38</v>
      </c>
      <c r="G16" s="20">
        <v>0</v>
      </c>
      <c r="H16" s="20">
        <v>0</v>
      </c>
      <c r="I16" s="20">
        <v>36</v>
      </c>
      <c r="J16" s="20">
        <v>36</v>
      </c>
      <c r="K16" s="20">
        <v>36</v>
      </c>
      <c r="L16" s="20">
        <v>42</v>
      </c>
      <c r="M16" s="20">
        <v>40</v>
      </c>
      <c r="N16" s="20">
        <v>29</v>
      </c>
      <c r="O16" s="20">
        <v>36</v>
      </c>
      <c r="P16" s="20">
        <v>36</v>
      </c>
      <c r="Q16" s="20">
        <v>35</v>
      </c>
      <c r="R16" s="20">
        <v>36</v>
      </c>
      <c r="S16" s="20">
        <v>29</v>
      </c>
      <c r="T16" s="20">
        <v>0</v>
      </c>
      <c r="U16" s="20">
        <f t="shared" si="0"/>
        <v>463</v>
      </c>
      <c r="V16" s="21">
        <f t="shared" si="1"/>
        <v>463</v>
      </c>
    </row>
    <row r="17" spans="1:22" x14ac:dyDescent="0.25">
      <c r="A17" s="69">
        <v>10</v>
      </c>
      <c r="B17" s="70">
        <v>42</v>
      </c>
      <c r="C17" s="71" t="s">
        <v>91</v>
      </c>
      <c r="D17" s="20">
        <v>0</v>
      </c>
      <c r="E17" s="20">
        <v>0</v>
      </c>
      <c r="F17" s="20">
        <v>30</v>
      </c>
      <c r="G17" s="20">
        <v>28</v>
      </c>
      <c r="H17" s="20">
        <v>30</v>
      </c>
      <c r="I17" s="20">
        <v>33</v>
      </c>
      <c r="J17" s="20">
        <v>33</v>
      </c>
      <c r="K17" s="20">
        <v>28</v>
      </c>
      <c r="L17" s="20">
        <v>28</v>
      </c>
      <c r="M17" s="20">
        <v>30</v>
      </c>
      <c r="N17" s="20">
        <v>31</v>
      </c>
      <c r="O17" s="20">
        <v>28</v>
      </c>
      <c r="P17" s="20">
        <v>29</v>
      </c>
      <c r="Q17" s="20">
        <v>30</v>
      </c>
      <c r="R17" s="20">
        <v>31</v>
      </c>
      <c r="S17" s="20">
        <v>30</v>
      </c>
      <c r="T17" s="20">
        <v>33</v>
      </c>
      <c r="U17" s="20">
        <f t="shared" si="0"/>
        <v>452</v>
      </c>
      <c r="V17" s="21">
        <f t="shared" si="1"/>
        <v>452</v>
      </c>
    </row>
    <row r="18" spans="1:22" x14ac:dyDescent="0.25">
      <c r="A18" s="69">
        <v>11</v>
      </c>
      <c r="B18" s="70">
        <v>84</v>
      </c>
      <c r="C18" s="71" t="s">
        <v>92</v>
      </c>
      <c r="D18" s="20">
        <v>31</v>
      </c>
      <c r="E18" s="20">
        <v>0</v>
      </c>
      <c r="F18" s="20">
        <v>28</v>
      </c>
      <c r="G18" s="20">
        <v>31</v>
      </c>
      <c r="H18" s="20">
        <v>28</v>
      </c>
      <c r="I18" s="20">
        <v>29</v>
      </c>
      <c r="J18" s="20">
        <v>30</v>
      </c>
      <c r="K18" s="20">
        <v>30</v>
      </c>
      <c r="L18" s="20">
        <v>30</v>
      </c>
      <c r="M18" s="20">
        <v>32</v>
      </c>
      <c r="N18" s="20">
        <v>28</v>
      </c>
      <c r="O18" s="20">
        <v>30</v>
      </c>
      <c r="P18" s="20">
        <v>28</v>
      </c>
      <c r="Q18" s="20">
        <v>0</v>
      </c>
      <c r="R18" s="20">
        <v>31</v>
      </c>
      <c r="S18" s="20">
        <v>32</v>
      </c>
      <c r="T18" s="20">
        <v>31</v>
      </c>
      <c r="U18" s="20">
        <f t="shared" si="0"/>
        <v>449</v>
      </c>
      <c r="V18" s="21">
        <f t="shared" si="1"/>
        <v>449</v>
      </c>
    </row>
    <row r="19" spans="1:22" x14ac:dyDescent="0.25">
      <c r="A19" s="69">
        <v>12</v>
      </c>
      <c r="B19" s="70">
        <v>92</v>
      </c>
      <c r="C19" s="71" t="s">
        <v>93</v>
      </c>
      <c r="D19" s="20">
        <v>0</v>
      </c>
      <c r="E19" s="20">
        <v>0</v>
      </c>
      <c r="F19" s="20">
        <v>31</v>
      </c>
      <c r="G19" s="20">
        <v>29</v>
      </c>
      <c r="H19" s="20">
        <v>31</v>
      </c>
      <c r="I19" s="20">
        <v>34</v>
      </c>
      <c r="J19" s="20">
        <v>31</v>
      </c>
      <c r="K19" s="20">
        <v>31</v>
      </c>
      <c r="L19" s="20">
        <v>29</v>
      </c>
      <c r="M19" s="20">
        <v>32</v>
      </c>
      <c r="N19" s="20">
        <v>32</v>
      </c>
      <c r="O19" s="20">
        <v>29</v>
      </c>
      <c r="P19" s="20">
        <v>31</v>
      </c>
      <c r="Q19" s="20">
        <v>32</v>
      </c>
      <c r="R19" s="20">
        <v>32</v>
      </c>
      <c r="S19" s="20">
        <v>32</v>
      </c>
      <c r="T19" s="20">
        <v>0</v>
      </c>
      <c r="U19" s="20">
        <f t="shared" si="0"/>
        <v>436</v>
      </c>
      <c r="V19" s="21">
        <f t="shared" si="1"/>
        <v>436</v>
      </c>
    </row>
    <row r="20" spans="1:22" x14ac:dyDescent="0.25">
      <c r="A20" s="69">
        <v>13</v>
      </c>
      <c r="B20" s="70">
        <v>90</v>
      </c>
      <c r="C20" s="71" t="s">
        <v>94</v>
      </c>
      <c r="D20" s="20">
        <v>33</v>
      </c>
      <c r="E20" s="20">
        <v>30</v>
      </c>
      <c r="F20" s="20">
        <v>35</v>
      </c>
      <c r="G20" s="20">
        <v>34</v>
      </c>
      <c r="H20" s="20">
        <v>35</v>
      </c>
      <c r="I20" s="20">
        <v>0</v>
      </c>
      <c r="J20" s="20">
        <v>28</v>
      </c>
      <c r="K20" s="20">
        <v>34</v>
      </c>
      <c r="L20" s="20">
        <v>34</v>
      </c>
      <c r="M20" s="20">
        <v>38</v>
      </c>
      <c r="N20" s="20">
        <v>40</v>
      </c>
      <c r="O20" s="20">
        <v>35</v>
      </c>
      <c r="P20" s="20">
        <v>34</v>
      </c>
      <c r="Q20" s="20">
        <v>0</v>
      </c>
      <c r="R20" s="20">
        <v>0</v>
      </c>
      <c r="S20" s="73">
        <v>0</v>
      </c>
      <c r="T20" s="73">
        <v>0</v>
      </c>
      <c r="U20" s="20">
        <f t="shared" si="0"/>
        <v>410</v>
      </c>
      <c r="V20" s="21">
        <f t="shared" si="1"/>
        <v>410</v>
      </c>
    </row>
    <row r="21" spans="1:22" x14ac:dyDescent="0.25">
      <c r="A21" s="22" t="s">
        <v>319</v>
      </c>
      <c r="B21" s="20">
        <v>420</v>
      </c>
      <c r="C21" s="18" t="s">
        <v>95</v>
      </c>
      <c r="D21" s="20">
        <v>0</v>
      </c>
      <c r="E21" s="20">
        <v>0</v>
      </c>
      <c r="F21" s="20">
        <v>0</v>
      </c>
      <c r="G21" s="20">
        <v>27</v>
      </c>
      <c r="H21" s="20">
        <v>29</v>
      </c>
      <c r="I21" s="20">
        <v>31</v>
      </c>
      <c r="J21" s="20">
        <v>29</v>
      </c>
      <c r="K21" s="20">
        <v>29</v>
      </c>
      <c r="L21" s="20">
        <v>0</v>
      </c>
      <c r="M21" s="20">
        <v>29</v>
      </c>
      <c r="N21" s="20">
        <v>30</v>
      </c>
      <c r="O21" s="20">
        <v>27</v>
      </c>
      <c r="P21" s="20">
        <v>28</v>
      </c>
      <c r="Q21" s="20">
        <v>29</v>
      </c>
      <c r="R21" s="20">
        <v>0</v>
      </c>
      <c r="S21" s="20">
        <v>33</v>
      </c>
      <c r="T21" s="20">
        <v>32</v>
      </c>
      <c r="U21" s="20">
        <f t="shared" si="0"/>
        <v>353</v>
      </c>
      <c r="V21" s="21">
        <f t="shared" si="1"/>
        <v>353</v>
      </c>
    </row>
    <row r="22" spans="1:22" x14ac:dyDescent="0.25">
      <c r="A22" s="22" t="s">
        <v>319</v>
      </c>
      <c r="B22" s="20">
        <v>888</v>
      </c>
      <c r="C22" s="18" t="s">
        <v>96</v>
      </c>
      <c r="D22" s="20">
        <v>42</v>
      </c>
      <c r="E22" s="20">
        <v>40</v>
      </c>
      <c r="F22" s="20">
        <v>45</v>
      </c>
      <c r="G22" s="20">
        <v>42</v>
      </c>
      <c r="H22" s="20">
        <v>42</v>
      </c>
      <c r="I22" s="20">
        <v>28</v>
      </c>
      <c r="J22" s="20">
        <v>0</v>
      </c>
      <c r="K22" s="41">
        <v>0</v>
      </c>
      <c r="L22" s="41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f t="shared" si="0"/>
        <v>239</v>
      </c>
      <c r="V22" s="21">
        <f t="shared" si="1"/>
        <v>239</v>
      </c>
    </row>
    <row r="23" spans="1:22" x14ac:dyDescent="0.25">
      <c r="A23" s="25" t="s">
        <v>319</v>
      </c>
      <c r="B23" s="26">
        <v>3</v>
      </c>
      <c r="C23" s="27" t="s">
        <v>97</v>
      </c>
      <c r="D23" s="26">
        <v>40</v>
      </c>
      <c r="E23" s="26">
        <v>45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26">
        <v>0</v>
      </c>
      <c r="R23" s="26">
        <v>0</v>
      </c>
      <c r="S23" s="26">
        <v>0</v>
      </c>
      <c r="T23" s="26">
        <v>0</v>
      </c>
      <c r="U23" s="62">
        <f t="shared" si="0"/>
        <v>85</v>
      </c>
      <c r="V23" s="63">
        <f t="shared" si="1"/>
        <v>85</v>
      </c>
    </row>
    <row r="24" spans="1:22" x14ac:dyDescent="0.25">
      <c r="V24" s="43"/>
    </row>
    <row r="25" spans="1:22" x14ac:dyDescent="0.25">
      <c r="V25" s="43"/>
    </row>
    <row r="26" spans="1:22" x14ac:dyDescent="0.25">
      <c r="V26" s="43"/>
    </row>
    <row r="27" spans="1:22" x14ac:dyDescent="0.25">
      <c r="V27" s="43"/>
    </row>
    <row r="28" spans="1:22" x14ac:dyDescent="0.25">
      <c r="V28" s="43"/>
    </row>
    <row r="29" spans="1:22" x14ac:dyDescent="0.25">
      <c r="V29" s="43"/>
    </row>
    <row r="30" spans="1:22" x14ac:dyDescent="0.25">
      <c r="V30" s="43"/>
    </row>
    <row r="31" spans="1:22" x14ac:dyDescent="0.25">
      <c r="V31" s="43"/>
    </row>
    <row r="32" spans="1:22" x14ac:dyDescent="0.25">
      <c r="V32" s="43"/>
    </row>
    <row r="33" spans="22:22" x14ac:dyDescent="0.25">
      <c r="V33" s="3"/>
    </row>
    <row r="34" spans="22:22" x14ac:dyDescent="0.25">
      <c r="V34" s="3"/>
    </row>
    <row r="35" spans="22:22" x14ac:dyDescent="0.25">
      <c r="V35" s="3"/>
    </row>
    <row r="36" spans="22:22" x14ac:dyDescent="0.25">
      <c r="V36" s="3"/>
    </row>
  </sheetData>
  <sortState ref="B8:V23">
    <sortCondition descending="1" ref="V8:V23"/>
  </sortState>
  <mergeCells count="21">
    <mergeCell ref="I4:I6"/>
    <mergeCell ref="D4:D6"/>
    <mergeCell ref="E4:E6"/>
    <mergeCell ref="F4:F6"/>
    <mergeCell ref="G4:G6"/>
    <mergeCell ref="H4:H6"/>
    <mergeCell ref="O4:O6"/>
    <mergeCell ref="K1:O2"/>
    <mergeCell ref="P1:T3"/>
    <mergeCell ref="U1:U6"/>
    <mergeCell ref="M3:O3"/>
    <mergeCell ref="J4:J6"/>
    <mergeCell ref="K4:K6"/>
    <mergeCell ref="L4:L6"/>
    <mergeCell ref="M4:M6"/>
    <mergeCell ref="N4:N6"/>
    <mergeCell ref="P4:P6"/>
    <mergeCell ref="Q4:Q6"/>
    <mergeCell ref="R4:R6"/>
    <mergeCell ref="S4:S6"/>
    <mergeCell ref="T4:T6"/>
  </mergeCells>
  <pageMargins left="0.74803149606299213" right="0.74803149606299213" top="1.3775590551181101" bottom="1.3775590551181101" header="0.98385826771653495" footer="0.98385826771653495"/>
  <pageSetup paperSize="0" scale="82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9"/>
  <sheetViews>
    <sheetView workbookViewId="0">
      <selection activeCell="K18" sqref="K18"/>
    </sheetView>
  </sheetViews>
  <sheetFormatPr defaultRowHeight="15.75" x14ac:dyDescent="0.25"/>
  <cols>
    <col min="1" max="1" width="8.5" style="18" customWidth="1"/>
    <col min="2" max="2" width="8.5" style="29" customWidth="1"/>
    <col min="3" max="3" width="18.875" style="18" customWidth="1"/>
    <col min="4" max="20" width="5.875" style="29" customWidth="1"/>
    <col min="21" max="21" width="12.375" style="3" customWidth="1"/>
    <col min="22" max="22" width="19.75" style="36" customWidth="1"/>
    <col min="23" max="1026" width="8.5" style="18" customWidth="1"/>
    <col min="1027" max="1027" width="9" customWidth="1"/>
  </cols>
  <sheetData>
    <row r="1" spans="1:22" s="1" customFormat="1" x14ac:dyDescent="0.25">
      <c r="A1" s="1" t="str">
        <f>AUTOS!A1</f>
        <v>NLWMCC - CHAMPIONSHIP 2015</v>
      </c>
      <c r="B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1"/>
    </row>
    <row r="2" spans="1:22" s="1" customFormat="1" x14ac:dyDescent="0.25">
      <c r="A2" s="5" t="s">
        <v>1</v>
      </c>
      <c r="B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1"/>
    </row>
    <row r="3" spans="1:22" s="1" customFormat="1" x14ac:dyDescent="0.25">
      <c r="A3" s="5" t="s">
        <v>2</v>
      </c>
      <c r="B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1"/>
    </row>
    <row r="4" spans="1:22" s="1" customFormat="1" ht="25.9" customHeight="1" x14ac:dyDescent="0.25">
      <c r="A4" s="1" t="s">
        <v>98</v>
      </c>
      <c r="B4" s="2"/>
      <c r="D4" s="84" t="s">
        <v>4</v>
      </c>
      <c r="E4" s="84" t="s">
        <v>4</v>
      </c>
      <c r="F4" s="84" t="s">
        <v>5</v>
      </c>
      <c r="G4" s="84" t="s">
        <v>6</v>
      </c>
      <c r="H4" s="84" t="s">
        <v>6</v>
      </c>
      <c r="I4" s="84" t="s">
        <v>7</v>
      </c>
      <c r="J4" s="84" t="s">
        <v>7</v>
      </c>
      <c r="K4" s="84" t="s">
        <v>8</v>
      </c>
      <c r="L4" s="84" t="s">
        <v>8</v>
      </c>
      <c r="M4" s="84" t="s">
        <v>5</v>
      </c>
      <c r="N4" s="84" t="s">
        <v>5</v>
      </c>
      <c r="O4" s="84" t="s">
        <v>9</v>
      </c>
      <c r="P4" s="84" t="s">
        <v>9</v>
      </c>
      <c r="Q4" s="84" t="s">
        <v>9</v>
      </c>
      <c r="R4" s="84" t="s">
        <v>9</v>
      </c>
      <c r="S4" s="84" t="s">
        <v>9</v>
      </c>
      <c r="T4" s="84" t="s">
        <v>9</v>
      </c>
      <c r="U4" s="3"/>
      <c r="V4" s="31"/>
    </row>
    <row r="5" spans="1:22" s="1" customFormat="1" x14ac:dyDescent="0.25">
      <c r="A5" s="6" t="s">
        <v>11</v>
      </c>
      <c r="B5" s="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3"/>
      <c r="V5" s="31"/>
    </row>
    <row r="6" spans="1:22" s="1" customFormat="1" x14ac:dyDescent="0.25">
      <c r="A6" s="7" t="s">
        <v>12</v>
      </c>
      <c r="B6" s="2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3"/>
      <c r="V6" s="31"/>
    </row>
    <row r="7" spans="1:22" s="18" customFormat="1" x14ac:dyDescent="0.25">
      <c r="A7" s="44" t="s">
        <v>13</v>
      </c>
      <c r="B7" s="33" t="s">
        <v>14</v>
      </c>
      <c r="C7" s="32" t="s">
        <v>15</v>
      </c>
      <c r="D7" s="33" t="s">
        <v>16</v>
      </c>
      <c r="E7" s="33" t="s">
        <v>17</v>
      </c>
      <c r="F7" s="33" t="s">
        <v>18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13" t="s">
        <v>62</v>
      </c>
      <c r="P7" s="13" t="s">
        <v>28</v>
      </c>
      <c r="Q7" s="13" t="s">
        <v>29</v>
      </c>
      <c r="R7" s="13" t="s">
        <v>30</v>
      </c>
      <c r="S7" s="13" t="s">
        <v>31</v>
      </c>
      <c r="T7" s="13" t="s">
        <v>32</v>
      </c>
      <c r="U7" s="34" t="s">
        <v>33</v>
      </c>
      <c r="V7" s="17" t="s">
        <v>34</v>
      </c>
    </row>
    <row r="8" spans="1:22" s="18" customFormat="1" x14ac:dyDescent="0.25">
      <c r="A8" s="66">
        <v>1</v>
      </c>
      <c r="B8" s="67">
        <v>22</v>
      </c>
      <c r="C8" s="68" t="s">
        <v>99</v>
      </c>
      <c r="D8" s="19">
        <v>42</v>
      </c>
      <c r="E8" s="19">
        <v>42</v>
      </c>
      <c r="F8" s="19">
        <v>38</v>
      </c>
      <c r="G8" s="19">
        <v>45</v>
      </c>
      <c r="H8" s="19">
        <v>45</v>
      </c>
      <c r="I8" s="19">
        <v>42</v>
      </c>
      <c r="J8" s="19">
        <v>45</v>
      </c>
      <c r="K8" s="19">
        <v>45</v>
      </c>
      <c r="L8" s="19">
        <v>42</v>
      </c>
      <c r="M8" s="19">
        <v>40</v>
      </c>
      <c r="N8" s="19">
        <v>45</v>
      </c>
      <c r="O8" s="19">
        <v>30</v>
      </c>
      <c r="P8" s="19">
        <v>42</v>
      </c>
      <c r="Q8" s="19">
        <v>45</v>
      </c>
      <c r="R8" s="19">
        <v>45</v>
      </c>
      <c r="S8" s="19">
        <v>45</v>
      </c>
      <c r="T8" s="19">
        <v>40</v>
      </c>
      <c r="U8" s="19">
        <f t="shared" ref="U8:U39" si="0">SUM(D8:T8)</f>
        <v>718</v>
      </c>
      <c r="V8" s="21">
        <f t="shared" ref="V8:V39" si="1">SUM(LARGE(D8:T8,1),LARGE(D8:T8,2),LARGE(D8:T8,3),LARGE(D8:T8,4),LARGE(D8:T8,5),LARGE(D8:T8,6),LARGE(D8:T8,7),LARGE(D8:T8,8),LARGE(D8:T8,9),LARGE(D8:T8,10),LARGE(D8:T8,11),LARGE(D8:T8,12),LARGE(D8:T8,13),LARGE(D8:T8,14),LARGE(D8:T8,15))</f>
        <v>650</v>
      </c>
    </row>
    <row r="9" spans="1:22" s="18" customFormat="1" x14ac:dyDescent="0.25">
      <c r="A9" s="69">
        <v>2</v>
      </c>
      <c r="B9" s="70">
        <v>123</v>
      </c>
      <c r="C9" s="71" t="s">
        <v>100</v>
      </c>
      <c r="D9" s="20">
        <v>45</v>
      </c>
      <c r="E9" s="20">
        <v>45</v>
      </c>
      <c r="F9" s="20">
        <v>42</v>
      </c>
      <c r="G9" s="20">
        <v>42</v>
      </c>
      <c r="H9" s="20">
        <v>42</v>
      </c>
      <c r="I9" s="20">
        <v>45</v>
      </c>
      <c r="J9" s="20">
        <v>42</v>
      </c>
      <c r="K9" s="20">
        <v>42</v>
      </c>
      <c r="L9" s="20">
        <v>40</v>
      </c>
      <c r="M9" s="20">
        <v>24</v>
      </c>
      <c r="N9" s="40">
        <v>0</v>
      </c>
      <c r="O9" s="45">
        <v>42</v>
      </c>
      <c r="P9" s="45">
        <v>40</v>
      </c>
      <c r="Q9" s="45">
        <v>45</v>
      </c>
      <c r="R9" s="45">
        <v>42</v>
      </c>
      <c r="S9" s="45">
        <v>42</v>
      </c>
      <c r="T9" s="45">
        <v>45</v>
      </c>
      <c r="U9" s="20">
        <f t="shared" si="0"/>
        <v>665</v>
      </c>
      <c r="V9" s="21">
        <f t="shared" si="1"/>
        <v>641</v>
      </c>
    </row>
    <row r="10" spans="1:22" s="18" customFormat="1" x14ac:dyDescent="0.25">
      <c r="A10" s="69">
        <v>3</v>
      </c>
      <c r="B10" s="70">
        <v>46</v>
      </c>
      <c r="C10" s="71" t="s">
        <v>101</v>
      </c>
      <c r="D10" s="20">
        <v>35</v>
      </c>
      <c r="E10" s="20">
        <v>30</v>
      </c>
      <c r="F10" s="20">
        <v>34</v>
      </c>
      <c r="G10" s="20">
        <v>40</v>
      </c>
      <c r="H10" s="20">
        <v>40</v>
      </c>
      <c r="I10" s="20">
        <v>38</v>
      </c>
      <c r="J10" s="20">
        <v>40</v>
      </c>
      <c r="K10" s="20">
        <v>36</v>
      </c>
      <c r="L10" s="20">
        <v>40</v>
      </c>
      <c r="M10" s="20">
        <v>42</v>
      </c>
      <c r="N10" s="20">
        <v>40</v>
      </c>
      <c r="O10" s="20">
        <v>40</v>
      </c>
      <c r="P10" s="20">
        <v>33</v>
      </c>
      <c r="Q10" s="20">
        <v>40</v>
      </c>
      <c r="R10" s="20">
        <v>40</v>
      </c>
      <c r="S10" s="20">
        <v>40</v>
      </c>
      <c r="T10" s="20">
        <v>42</v>
      </c>
      <c r="U10" s="20">
        <f t="shared" si="0"/>
        <v>650</v>
      </c>
      <c r="V10" s="21">
        <f t="shared" si="1"/>
        <v>587</v>
      </c>
    </row>
    <row r="11" spans="1:22" s="18" customFormat="1" x14ac:dyDescent="0.25">
      <c r="A11" s="69">
        <v>4</v>
      </c>
      <c r="B11" s="70">
        <v>25</v>
      </c>
      <c r="C11" s="71" t="s">
        <v>102</v>
      </c>
      <c r="D11" s="20">
        <v>36</v>
      </c>
      <c r="E11" s="20">
        <v>36</v>
      </c>
      <c r="F11" s="20">
        <v>40</v>
      </c>
      <c r="G11" s="20">
        <v>38</v>
      </c>
      <c r="H11" s="20">
        <v>33</v>
      </c>
      <c r="I11" s="20">
        <v>35</v>
      </c>
      <c r="J11" s="20">
        <v>35</v>
      </c>
      <c r="K11" s="20">
        <v>34</v>
      </c>
      <c r="L11" s="20">
        <v>35</v>
      </c>
      <c r="M11" s="20">
        <v>33</v>
      </c>
      <c r="N11" s="20">
        <v>36</v>
      </c>
      <c r="O11" s="20">
        <v>36</v>
      </c>
      <c r="P11" s="20">
        <v>35</v>
      </c>
      <c r="Q11" s="20">
        <v>38</v>
      </c>
      <c r="R11" s="20">
        <v>38</v>
      </c>
      <c r="S11" s="20">
        <v>0</v>
      </c>
      <c r="T11" s="20">
        <v>0</v>
      </c>
      <c r="U11" s="20">
        <f t="shared" si="0"/>
        <v>538</v>
      </c>
      <c r="V11" s="21">
        <f t="shared" si="1"/>
        <v>538</v>
      </c>
    </row>
    <row r="12" spans="1:22" s="18" customFormat="1" x14ac:dyDescent="0.25">
      <c r="A12" s="69">
        <v>5</v>
      </c>
      <c r="B12" s="70">
        <v>8</v>
      </c>
      <c r="C12" s="71" t="s">
        <v>103</v>
      </c>
      <c r="D12" s="20">
        <v>33</v>
      </c>
      <c r="E12" s="20">
        <v>35</v>
      </c>
      <c r="F12" s="20">
        <v>36</v>
      </c>
      <c r="G12" s="20">
        <v>33</v>
      </c>
      <c r="H12" s="20">
        <v>34</v>
      </c>
      <c r="I12" s="20">
        <v>36</v>
      </c>
      <c r="J12" s="20">
        <v>36</v>
      </c>
      <c r="K12" s="20">
        <v>28</v>
      </c>
      <c r="L12" s="20">
        <v>34</v>
      </c>
      <c r="M12" s="20">
        <v>34</v>
      </c>
      <c r="N12" s="20">
        <v>33</v>
      </c>
      <c r="O12" s="20">
        <v>32</v>
      </c>
      <c r="P12" s="20">
        <v>36</v>
      </c>
      <c r="Q12" s="20">
        <v>0</v>
      </c>
      <c r="R12" s="20">
        <v>0</v>
      </c>
      <c r="S12" s="20">
        <v>36</v>
      </c>
      <c r="T12" s="20">
        <v>38</v>
      </c>
      <c r="U12" s="20">
        <f t="shared" si="0"/>
        <v>514</v>
      </c>
      <c r="V12" s="21">
        <f t="shared" si="1"/>
        <v>514</v>
      </c>
    </row>
    <row r="13" spans="1:22" x14ac:dyDescent="0.25">
      <c r="A13" s="69">
        <v>6</v>
      </c>
      <c r="B13" s="70">
        <v>99</v>
      </c>
      <c r="C13" s="71" t="s">
        <v>104</v>
      </c>
      <c r="D13" s="20">
        <v>0</v>
      </c>
      <c r="E13" s="20">
        <v>0</v>
      </c>
      <c r="F13" s="20">
        <v>24</v>
      </c>
      <c r="G13" s="20">
        <v>34</v>
      </c>
      <c r="H13" s="20">
        <v>35</v>
      </c>
      <c r="I13" s="20">
        <v>28</v>
      </c>
      <c r="J13" s="20">
        <v>34</v>
      </c>
      <c r="K13" s="20">
        <v>34</v>
      </c>
      <c r="L13" s="20">
        <v>32</v>
      </c>
      <c r="M13" s="20">
        <v>35</v>
      </c>
      <c r="N13" s="20">
        <v>34</v>
      </c>
      <c r="O13" s="20">
        <v>34</v>
      </c>
      <c r="P13" s="20">
        <v>32</v>
      </c>
      <c r="Q13" s="20">
        <v>36</v>
      </c>
      <c r="R13" s="20">
        <v>36</v>
      </c>
      <c r="S13" s="20">
        <v>35</v>
      </c>
      <c r="T13" s="20">
        <v>36</v>
      </c>
      <c r="U13" s="20">
        <f t="shared" si="0"/>
        <v>499</v>
      </c>
      <c r="V13" s="21">
        <f t="shared" si="1"/>
        <v>499</v>
      </c>
    </row>
    <row r="14" spans="1:22" x14ac:dyDescent="0.25">
      <c r="A14" s="69">
        <v>7</v>
      </c>
      <c r="B14" s="70">
        <v>270</v>
      </c>
      <c r="C14" s="71" t="s">
        <v>105</v>
      </c>
      <c r="D14" s="20">
        <v>40</v>
      </c>
      <c r="E14" s="20">
        <v>38</v>
      </c>
      <c r="F14" s="20">
        <v>34</v>
      </c>
      <c r="G14" s="20">
        <v>36</v>
      </c>
      <c r="H14" s="20">
        <v>38</v>
      </c>
      <c r="I14" s="20">
        <v>40</v>
      </c>
      <c r="J14" s="20">
        <v>38</v>
      </c>
      <c r="K14" s="20">
        <v>35</v>
      </c>
      <c r="L14" s="20">
        <v>28</v>
      </c>
      <c r="M14" s="20">
        <v>32</v>
      </c>
      <c r="N14" s="20">
        <v>38</v>
      </c>
      <c r="O14" s="20">
        <v>38</v>
      </c>
      <c r="P14" s="20">
        <v>38</v>
      </c>
      <c r="Q14" s="20">
        <v>0</v>
      </c>
      <c r="R14" s="20">
        <v>0</v>
      </c>
      <c r="S14" s="77">
        <v>0</v>
      </c>
      <c r="T14" s="77">
        <v>0</v>
      </c>
      <c r="U14" s="20">
        <f t="shared" si="0"/>
        <v>473</v>
      </c>
      <c r="V14" s="21">
        <f t="shared" si="1"/>
        <v>473</v>
      </c>
    </row>
    <row r="15" spans="1:22" x14ac:dyDescent="0.25">
      <c r="A15" s="69">
        <v>8</v>
      </c>
      <c r="B15" s="70">
        <v>111</v>
      </c>
      <c r="C15" s="71" t="s">
        <v>106</v>
      </c>
      <c r="D15" s="20">
        <v>34</v>
      </c>
      <c r="E15" s="20">
        <v>34</v>
      </c>
      <c r="F15" s="20">
        <v>45</v>
      </c>
      <c r="G15" s="20">
        <v>35</v>
      </c>
      <c r="H15" s="20">
        <v>36</v>
      </c>
      <c r="I15" s="20">
        <v>34</v>
      </c>
      <c r="J15" s="20">
        <v>33</v>
      </c>
      <c r="K15" s="20">
        <v>31</v>
      </c>
      <c r="L15" s="20">
        <v>33</v>
      </c>
      <c r="M15" s="20">
        <v>36</v>
      </c>
      <c r="N15" s="20">
        <v>34</v>
      </c>
      <c r="O15" s="20">
        <v>33</v>
      </c>
      <c r="P15" s="20">
        <v>31</v>
      </c>
      <c r="Q15" s="78">
        <v>0</v>
      </c>
      <c r="R15" s="78">
        <v>0</v>
      </c>
      <c r="S15" s="78">
        <v>0</v>
      </c>
      <c r="T15" s="78">
        <v>0</v>
      </c>
      <c r="U15" s="20">
        <f t="shared" si="0"/>
        <v>449</v>
      </c>
      <c r="V15" s="21">
        <f t="shared" si="1"/>
        <v>449</v>
      </c>
    </row>
    <row r="16" spans="1:22" x14ac:dyDescent="0.25">
      <c r="A16" s="69">
        <v>9</v>
      </c>
      <c r="B16" s="70">
        <v>4</v>
      </c>
      <c r="C16" s="71" t="s">
        <v>107</v>
      </c>
      <c r="D16" s="20">
        <v>30</v>
      </c>
      <c r="E16" s="20">
        <v>33</v>
      </c>
      <c r="F16" s="20">
        <v>36</v>
      </c>
      <c r="G16" s="20">
        <v>30</v>
      </c>
      <c r="H16" s="20">
        <v>32</v>
      </c>
      <c r="I16" s="20">
        <v>33</v>
      </c>
      <c r="J16" s="20">
        <v>32</v>
      </c>
      <c r="K16" s="20">
        <v>38</v>
      </c>
      <c r="L16" s="20">
        <v>38</v>
      </c>
      <c r="M16" s="20">
        <v>38</v>
      </c>
      <c r="N16" s="20">
        <v>35</v>
      </c>
      <c r="O16" s="20">
        <v>35</v>
      </c>
      <c r="P16" s="20">
        <v>34</v>
      </c>
      <c r="Q16" s="20">
        <v>0</v>
      </c>
      <c r="R16" s="20">
        <v>0</v>
      </c>
      <c r="S16" s="77">
        <v>0</v>
      </c>
      <c r="T16" s="77">
        <v>0</v>
      </c>
      <c r="U16" s="20">
        <f t="shared" si="0"/>
        <v>444</v>
      </c>
      <c r="V16" s="21">
        <f t="shared" si="1"/>
        <v>444</v>
      </c>
    </row>
    <row r="17" spans="1:22" x14ac:dyDescent="0.25">
      <c r="A17" s="69">
        <v>10</v>
      </c>
      <c r="B17" s="70">
        <v>101</v>
      </c>
      <c r="C17" s="71" t="s">
        <v>108</v>
      </c>
      <c r="D17" s="20">
        <v>26</v>
      </c>
      <c r="E17" s="20">
        <v>28</v>
      </c>
      <c r="F17" s="20">
        <v>30</v>
      </c>
      <c r="G17" s="20">
        <v>25</v>
      </c>
      <c r="H17" s="20">
        <v>29</v>
      </c>
      <c r="I17" s="20">
        <v>0</v>
      </c>
      <c r="J17" s="20">
        <v>29</v>
      </c>
      <c r="K17" s="20">
        <v>24</v>
      </c>
      <c r="L17" s="20">
        <v>29</v>
      </c>
      <c r="M17" s="20">
        <v>0</v>
      </c>
      <c r="N17" s="77">
        <v>0</v>
      </c>
      <c r="O17" s="20">
        <v>28</v>
      </c>
      <c r="P17" s="20">
        <v>26</v>
      </c>
      <c r="Q17" s="20">
        <v>0</v>
      </c>
      <c r="R17" s="20">
        <v>0</v>
      </c>
      <c r="S17" s="20">
        <v>33</v>
      </c>
      <c r="T17" s="20">
        <v>35</v>
      </c>
      <c r="U17" s="20">
        <f t="shared" si="0"/>
        <v>342</v>
      </c>
      <c r="V17" s="21">
        <f t="shared" si="1"/>
        <v>342</v>
      </c>
    </row>
    <row r="18" spans="1:22" x14ac:dyDescent="0.25">
      <c r="A18" s="69">
        <v>11</v>
      </c>
      <c r="B18" s="70">
        <v>9</v>
      </c>
      <c r="C18" s="71" t="s">
        <v>109</v>
      </c>
      <c r="D18" s="77">
        <v>0</v>
      </c>
      <c r="E18" s="77">
        <v>0</v>
      </c>
      <c r="F18" s="77">
        <v>0</v>
      </c>
      <c r="G18" s="20">
        <v>27</v>
      </c>
      <c r="H18" s="20">
        <v>28</v>
      </c>
      <c r="I18" s="20">
        <v>0</v>
      </c>
      <c r="J18" s="20">
        <v>30</v>
      </c>
      <c r="K18" s="20">
        <v>22</v>
      </c>
      <c r="L18" s="20">
        <v>25</v>
      </c>
      <c r="M18" s="20">
        <v>27</v>
      </c>
      <c r="N18" s="20">
        <v>28</v>
      </c>
      <c r="O18" s="20">
        <v>26</v>
      </c>
      <c r="P18" s="20">
        <v>30</v>
      </c>
      <c r="Q18" s="20">
        <v>0</v>
      </c>
      <c r="R18" s="20">
        <v>0</v>
      </c>
      <c r="S18" s="20">
        <v>28</v>
      </c>
      <c r="T18" s="20">
        <v>33</v>
      </c>
      <c r="U18" s="20">
        <f t="shared" si="0"/>
        <v>304</v>
      </c>
      <c r="V18" s="21">
        <f t="shared" si="1"/>
        <v>304</v>
      </c>
    </row>
    <row r="19" spans="1:22" x14ac:dyDescent="0.25">
      <c r="A19" s="22" t="s">
        <v>319</v>
      </c>
      <c r="B19" s="20">
        <v>777</v>
      </c>
      <c r="C19" s="18" t="s">
        <v>110</v>
      </c>
      <c r="D19" s="20">
        <v>24</v>
      </c>
      <c r="E19" s="20">
        <v>26</v>
      </c>
      <c r="F19" s="20">
        <v>26</v>
      </c>
      <c r="G19" s="20">
        <v>28</v>
      </c>
      <c r="H19" s="20">
        <v>27</v>
      </c>
      <c r="I19" s="20">
        <v>0</v>
      </c>
      <c r="J19" s="20">
        <v>27</v>
      </c>
      <c r="K19" s="20">
        <v>21</v>
      </c>
      <c r="L19" s="20">
        <v>26</v>
      </c>
      <c r="M19" s="20">
        <v>0</v>
      </c>
      <c r="N19" s="20">
        <v>26</v>
      </c>
      <c r="O19" s="20">
        <v>0</v>
      </c>
      <c r="P19" s="20">
        <v>0</v>
      </c>
      <c r="Q19" s="20">
        <v>0</v>
      </c>
      <c r="R19" s="20">
        <v>0</v>
      </c>
      <c r="S19" s="20">
        <v>31</v>
      </c>
      <c r="T19" s="20">
        <v>32</v>
      </c>
      <c r="U19" s="20">
        <f t="shared" si="0"/>
        <v>294</v>
      </c>
      <c r="V19" s="21">
        <f t="shared" si="1"/>
        <v>294</v>
      </c>
    </row>
    <row r="20" spans="1:22" x14ac:dyDescent="0.25">
      <c r="A20" s="22" t="s">
        <v>319</v>
      </c>
      <c r="B20" s="20">
        <v>185</v>
      </c>
      <c r="C20" s="18" t="s">
        <v>111</v>
      </c>
      <c r="D20" s="20">
        <v>0</v>
      </c>
      <c r="E20" s="20">
        <v>27</v>
      </c>
      <c r="F20" s="20">
        <v>0</v>
      </c>
      <c r="G20" s="20">
        <v>0</v>
      </c>
      <c r="H20" s="20">
        <v>0</v>
      </c>
      <c r="I20" s="20">
        <v>30</v>
      </c>
      <c r="J20" s="20">
        <v>28</v>
      </c>
      <c r="K20" s="20">
        <v>26</v>
      </c>
      <c r="L20" s="20">
        <v>20</v>
      </c>
      <c r="M20" s="20">
        <v>29</v>
      </c>
      <c r="N20" s="20">
        <v>24</v>
      </c>
      <c r="O20" s="20">
        <v>27</v>
      </c>
      <c r="P20" s="20">
        <v>28</v>
      </c>
      <c r="Q20" s="20">
        <v>0</v>
      </c>
      <c r="R20" s="20">
        <v>0</v>
      </c>
      <c r="S20" s="20">
        <v>31</v>
      </c>
      <c r="T20" s="20">
        <v>0</v>
      </c>
      <c r="U20" s="20">
        <f t="shared" si="0"/>
        <v>270</v>
      </c>
      <c r="V20" s="21">
        <f t="shared" si="1"/>
        <v>270</v>
      </c>
    </row>
    <row r="21" spans="1:22" x14ac:dyDescent="0.25">
      <c r="A21" s="22" t="s">
        <v>319</v>
      </c>
      <c r="B21" s="20">
        <v>333</v>
      </c>
      <c r="C21" s="18" t="s">
        <v>112</v>
      </c>
      <c r="D21" s="20">
        <v>22</v>
      </c>
      <c r="E21" s="20">
        <v>22</v>
      </c>
      <c r="F21" s="20">
        <v>25</v>
      </c>
      <c r="G21" s="20">
        <v>24</v>
      </c>
      <c r="H21" s="20">
        <v>26</v>
      </c>
      <c r="I21" s="20">
        <v>0</v>
      </c>
      <c r="J21" s="20">
        <v>25</v>
      </c>
      <c r="K21" s="20">
        <v>20</v>
      </c>
      <c r="L21" s="20">
        <v>22</v>
      </c>
      <c r="M21" s="20">
        <v>0</v>
      </c>
      <c r="N21" s="20">
        <v>25</v>
      </c>
      <c r="O21" s="20">
        <v>0</v>
      </c>
      <c r="P21" s="20">
        <v>0</v>
      </c>
      <c r="Q21" s="20">
        <v>0</v>
      </c>
      <c r="R21" s="20">
        <v>0</v>
      </c>
      <c r="S21" s="20">
        <v>29</v>
      </c>
      <c r="T21" s="20">
        <v>30</v>
      </c>
      <c r="U21" s="20">
        <f t="shared" si="0"/>
        <v>270</v>
      </c>
      <c r="V21" s="21">
        <f t="shared" si="1"/>
        <v>270</v>
      </c>
    </row>
    <row r="22" spans="1:22" x14ac:dyDescent="0.25">
      <c r="A22" s="22" t="s">
        <v>319</v>
      </c>
      <c r="B22" s="20">
        <v>118</v>
      </c>
      <c r="C22" s="18" t="s">
        <v>113</v>
      </c>
      <c r="D22" s="20">
        <v>23</v>
      </c>
      <c r="E22" s="20">
        <v>32</v>
      </c>
      <c r="F22" s="20">
        <v>32</v>
      </c>
      <c r="G22" s="20">
        <v>31</v>
      </c>
      <c r="H22" s="20">
        <v>30</v>
      </c>
      <c r="I22" s="20">
        <v>32</v>
      </c>
      <c r="J22" s="20">
        <v>26</v>
      </c>
      <c r="K22" s="20">
        <v>31</v>
      </c>
      <c r="L22" s="20">
        <v>24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f t="shared" si="0"/>
        <v>261</v>
      </c>
      <c r="V22" s="21">
        <f t="shared" si="1"/>
        <v>261</v>
      </c>
    </row>
    <row r="23" spans="1:22" x14ac:dyDescent="0.25">
      <c r="A23" s="22" t="s">
        <v>319</v>
      </c>
      <c r="B23" s="20">
        <v>426</v>
      </c>
      <c r="C23" s="18" t="s">
        <v>114</v>
      </c>
      <c r="D23" s="20">
        <v>29</v>
      </c>
      <c r="E23" s="20">
        <v>25</v>
      </c>
      <c r="F23" s="20">
        <v>27</v>
      </c>
      <c r="G23" s="20">
        <v>0</v>
      </c>
      <c r="H23" s="20">
        <v>0</v>
      </c>
      <c r="I23" s="20">
        <v>0</v>
      </c>
      <c r="J23" s="20">
        <v>0</v>
      </c>
      <c r="K23" s="20">
        <v>25</v>
      </c>
      <c r="L23" s="20">
        <v>30</v>
      </c>
      <c r="M23" s="20">
        <v>28</v>
      </c>
      <c r="N23" s="20">
        <v>30</v>
      </c>
      <c r="O23" s="20">
        <v>29</v>
      </c>
      <c r="P23" s="20">
        <v>29</v>
      </c>
      <c r="Q23" s="20">
        <v>0</v>
      </c>
      <c r="R23" s="20">
        <v>0</v>
      </c>
      <c r="S23" s="73">
        <v>0</v>
      </c>
      <c r="T23" s="73">
        <v>0</v>
      </c>
      <c r="U23" s="20">
        <f t="shared" si="0"/>
        <v>252</v>
      </c>
      <c r="V23" s="21">
        <f t="shared" si="1"/>
        <v>252</v>
      </c>
    </row>
    <row r="24" spans="1:22" x14ac:dyDescent="0.25">
      <c r="A24" s="22" t="s">
        <v>319</v>
      </c>
      <c r="B24" s="20">
        <v>33</v>
      </c>
      <c r="C24" s="18" t="s">
        <v>115</v>
      </c>
      <c r="D24" s="20">
        <v>31</v>
      </c>
      <c r="E24" s="20">
        <v>23</v>
      </c>
      <c r="F24" s="20">
        <v>29</v>
      </c>
      <c r="G24" s="20">
        <v>32</v>
      </c>
      <c r="H24" s="20">
        <v>24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35</v>
      </c>
      <c r="R24" s="20">
        <v>0</v>
      </c>
      <c r="S24" s="20">
        <v>38</v>
      </c>
      <c r="T24" s="20">
        <v>29</v>
      </c>
      <c r="U24" s="20">
        <f t="shared" si="0"/>
        <v>241</v>
      </c>
      <c r="V24" s="21">
        <f t="shared" si="1"/>
        <v>241</v>
      </c>
    </row>
    <row r="25" spans="1:22" x14ac:dyDescent="0.25">
      <c r="A25" s="22" t="s">
        <v>319</v>
      </c>
      <c r="B25" s="20">
        <v>32</v>
      </c>
      <c r="C25" s="18" t="s">
        <v>116</v>
      </c>
      <c r="D25" s="20">
        <v>27</v>
      </c>
      <c r="E25" s="20">
        <v>31</v>
      </c>
      <c r="F25" s="20">
        <v>32</v>
      </c>
      <c r="G25" s="20">
        <v>29</v>
      </c>
      <c r="H25" s="20">
        <v>31</v>
      </c>
      <c r="I25" s="20">
        <v>29</v>
      </c>
      <c r="J25" s="20">
        <v>0</v>
      </c>
      <c r="K25" s="20">
        <v>27</v>
      </c>
      <c r="L25" s="20">
        <v>27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f t="shared" si="0"/>
        <v>233</v>
      </c>
      <c r="V25" s="21">
        <f t="shared" si="1"/>
        <v>233</v>
      </c>
    </row>
    <row r="26" spans="1:22" x14ac:dyDescent="0.25">
      <c r="A26" s="22" t="s">
        <v>319</v>
      </c>
      <c r="B26" s="20">
        <v>821</v>
      </c>
      <c r="C26" s="18" t="s">
        <v>117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45</v>
      </c>
      <c r="M26" s="20">
        <v>45</v>
      </c>
      <c r="N26" s="20">
        <v>42</v>
      </c>
      <c r="O26" s="20">
        <v>45</v>
      </c>
      <c r="P26" s="20">
        <v>45</v>
      </c>
      <c r="Q26" s="20">
        <v>0</v>
      </c>
      <c r="R26" s="20">
        <v>0</v>
      </c>
      <c r="S26" s="73">
        <v>0</v>
      </c>
      <c r="T26" s="73">
        <v>0</v>
      </c>
      <c r="U26" s="20">
        <f t="shared" si="0"/>
        <v>222</v>
      </c>
      <c r="V26" s="21">
        <f t="shared" si="1"/>
        <v>222</v>
      </c>
    </row>
    <row r="27" spans="1:22" x14ac:dyDescent="0.25">
      <c r="A27" s="22" t="s">
        <v>319</v>
      </c>
      <c r="B27" s="20">
        <v>12</v>
      </c>
      <c r="C27" s="18" t="s">
        <v>118</v>
      </c>
      <c r="D27" s="20">
        <v>34</v>
      </c>
      <c r="E27" s="20">
        <v>0</v>
      </c>
      <c r="F27" s="20">
        <v>28</v>
      </c>
      <c r="G27" s="20">
        <v>0</v>
      </c>
      <c r="H27" s="20">
        <v>0</v>
      </c>
      <c r="I27" s="20">
        <v>0</v>
      </c>
      <c r="J27" s="20">
        <v>31</v>
      </c>
      <c r="K27" s="20">
        <v>0</v>
      </c>
      <c r="L27" s="20">
        <v>0</v>
      </c>
      <c r="M27" s="20">
        <v>30</v>
      </c>
      <c r="N27" s="20">
        <v>32</v>
      </c>
      <c r="O27" s="20">
        <v>31</v>
      </c>
      <c r="P27" s="20">
        <v>0</v>
      </c>
      <c r="Q27" s="20">
        <v>0</v>
      </c>
      <c r="R27" s="20">
        <v>0</v>
      </c>
      <c r="S27" s="20">
        <v>34</v>
      </c>
      <c r="T27" s="20">
        <v>0</v>
      </c>
      <c r="U27" s="20">
        <f t="shared" si="0"/>
        <v>220</v>
      </c>
      <c r="V27" s="21">
        <f t="shared" si="1"/>
        <v>220</v>
      </c>
    </row>
    <row r="28" spans="1:22" x14ac:dyDescent="0.25">
      <c r="A28" s="22" t="s">
        <v>319</v>
      </c>
      <c r="B28" s="20">
        <v>15</v>
      </c>
      <c r="C28" s="18" t="s">
        <v>119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25</v>
      </c>
      <c r="N28" s="20">
        <v>27</v>
      </c>
      <c r="O28" s="20">
        <v>25</v>
      </c>
      <c r="P28" s="20">
        <v>27</v>
      </c>
      <c r="Q28" s="20">
        <v>34</v>
      </c>
      <c r="R28" s="20">
        <v>35</v>
      </c>
      <c r="S28" s="20">
        <v>0</v>
      </c>
      <c r="T28" s="20">
        <v>0</v>
      </c>
      <c r="U28" s="20">
        <f t="shared" si="0"/>
        <v>173</v>
      </c>
      <c r="V28" s="21">
        <f t="shared" si="1"/>
        <v>173</v>
      </c>
    </row>
    <row r="29" spans="1:22" x14ac:dyDescent="0.25">
      <c r="A29" s="22" t="s">
        <v>319</v>
      </c>
      <c r="B29" s="20">
        <v>555</v>
      </c>
      <c r="C29" s="18" t="s">
        <v>120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24</v>
      </c>
      <c r="K29" s="20">
        <v>0</v>
      </c>
      <c r="L29" s="20">
        <v>23</v>
      </c>
      <c r="M29" s="20">
        <v>26</v>
      </c>
      <c r="N29" s="20">
        <v>0</v>
      </c>
      <c r="O29" s="20">
        <v>0</v>
      </c>
      <c r="P29" s="20">
        <v>0</v>
      </c>
      <c r="Q29" s="20">
        <v>0</v>
      </c>
      <c r="R29" s="20">
        <v>34</v>
      </c>
      <c r="S29" s="20">
        <v>0</v>
      </c>
      <c r="T29" s="20">
        <v>31</v>
      </c>
      <c r="U29" s="20">
        <f t="shared" si="0"/>
        <v>138</v>
      </c>
      <c r="V29" s="21">
        <f t="shared" si="1"/>
        <v>138</v>
      </c>
    </row>
    <row r="30" spans="1:22" x14ac:dyDescent="0.25">
      <c r="A30" s="22" t="s">
        <v>319</v>
      </c>
      <c r="B30" s="20">
        <v>158</v>
      </c>
      <c r="C30" s="18" t="s">
        <v>121</v>
      </c>
      <c r="D30" s="20">
        <v>28</v>
      </c>
      <c r="E30" s="20">
        <v>24</v>
      </c>
      <c r="F30" s="20">
        <v>0</v>
      </c>
      <c r="G30" s="20">
        <v>26</v>
      </c>
      <c r="H30" s="20">
        <v>0</v>
      </c>
      <c r="I30" s="20">
        <v>0</v>
      </c>
      <c r="J30" s="20">
        <v>23</v>
      </c>
      <c r="K30" s="20">
        <v>0</v>
      </c>
      <c r="L30" s="20">
        <v>0</v>
      </c>
      <c r="M30" s="20">
        <v>31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 t="shared" si="0"/>
        <v>132</v>
      </c>
      <c r="V30" s="21">
        <f t="shared" si="1"/>
        <v>132</v>
      </c>
    </row>
    <row r="31" spans="1:22" x14ac:dyDescent="0.25">
      <c r="A31" s="22" t="s">
        <v>319</v>
      </c>
      <c r="B31" s="20">
        <v>957</v>
      </c>
      <c r="C31" s="18" t="s">
        <v>122</v>
      </c>
      <c r="D31" s="20">
        <v>25</v>
      </c>
      <c r="E31" s="20">
        <v>29</v>
      </c>
      <c r="F31" s="20">
        <v>0</v>
      </c>
      <c r="G31" s="20">
        <v>0</v>
      </c>
      <c r="H31" s="20">
        <v>0</v>
      </c>
      <c r="I31" s="20">
        <v>31</v>
      </c>
      <c r="J31" s="20">
        <v>0</v>
      </c>
      <c r="K31" s="20">
        <v>23</v>
      </c>
      <c r="L31" s="20">
        <v>21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f t="shared" si="0"/>
        <v>129</v>
      </c>
      <c r="V31" s="21">
        <f t="shared" si="1"/>
        <v>129</v>
      </c>
    </row>
    <row r="32" spans="1:22" x14ac:dyDescent="0.25">
      <c r="A32" s="22" t="s">
        <v>319</v>
      </c>
      <c r="B32" s="29">
        <v>1</v>
      </c>
      <c r="C32" s="18" t="s">
        <v>123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29</v>
      </c>
      <c r="L32" s="20">
        <v>31</v>
      </c>
      <c r="M32" s="20">
        <v>31</v>
      </c>
      <c r="N32" s="20">
        <v>29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f t="shared" si="0"/>
        <v>120</v>
      </c>
      <c r="V32" s="21">
        <f t="shared" si="1"/>
        <v>120</v>
      </c>
    </row>
    <row r="33" spans="1:22" x14ac:dyDescent="0.25">
      <c r="A33" s="22" t="s">
        <v>319</v>
      </c>
      <c r="B33" s="20">
        <v>13</v>
      </c>
      <c r="C33" s="18" t="s">
        <v>124</v>
      </c>
      <c r="D33" s="20">
        <v>0</v>
      </c>
      <c r="E33" s="20">
        <v>0</v>
      </c>
      <c r="F33" s="20">
        <v>0</v>
      </c>
      <c r="G33" s="20">
        <v>0</v>
      </c>
      <c r="H33" s="20">
        <v>25</v>
      </c>
      <c r="I33" s="20">
        <v>0</v>
      </c>
      <c r="J33" s="20">
        <v>22</v>
      </c>
      <c r="K33" s="20">
        <v>0</v>
      </c>
      <c r="L33" s="20">
        <v>19</v>
      </c>
      <c r="M33" s="20">
        <v>0</v>
      </c>
      <c r="N33" s="20">
        <v>0</v>
      </c>
      <c r="O33" s="20">
        <v>24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f t="shared" si="0"/>
        <v>90</v>
      </c>
      <c r="V33" s="21">
        <f t="shared" si="1"/>
        <v>90</v>
      </c>
    </row>
    <row r="34" spans="1:22" x14ac:dyDescent="0.25">
      <c r="A34" s="22" t="s">
        <v>319</v>
      </c>
      <c r="B34" s="20">
        <v>18</v>
      </c>
      <c r="C34" s="18" t="s">
        <v>125</v>
      </c>
      <c r="D34" s="20">
        <v>38</v>
      </c>
      <c r="E34" s="20">
        <v>40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f t="shared" si="0"/>
        <v>78</v>
      </c>
      <c r="V34" s="21">
        <f t="shared" si="1"/>
        <v>78</v>
      </c>
    </row>
    <row r="35" spans="1:22" x14ac:dyDescent="0.25">
      <c r="A35" s="22" t="s">
        <v>319</v>
      </c>
      <c r="B35" s="20">
        <v>11</v>
      </c>
      <c r="C35" s="18" t="s">
        <v>126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40</v>
      </c>
      <c r="L35" s="20">
        <v>38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f t="shared" si="0"/>
        <v>78</v>
      </c>
      <c r="V35" s="21">
        <f t="shared" si="1"/>
        <v>78</v>
      </c>
    </row>
    <row r="36" spans="1:22" x14ac:dyDescent="0.25">
      <c r="A36" s="22" t="s">
        <v>323</v>
      </c>
      <c r="B36" s="20">
        <v>90</v>
      </c>
      <c r="C36" s="18" t="s">
        <v>94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32</v>
      </c>
      <c r="T36" s="20">
        <v>34</v>
      </c>
      <c r="U36" s="20">
        <f t="shared" si="0"/>
        <v>66</v>
      </c>
      <c r="V36" s="21">
        <f t="shared" si="1"/>
        <v>66</v>
      </c>
    </row>
    <row r="37" spans="1:22" x14ac:dyDescent="0.25">
      <c r="A37" s="22" t="s">
        <v>319</v>
      </c>
      <c r="B37" s="20">
        <v>888</v>
      </c>
      <c r="C37" s="18" t="s">
        <v>96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20">
        <v>0</v>
      </c>
      <c r="K37" s="20">
        <v>38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f t="shared" si="0"/>
        <v>38</v>
      </c>
      <c r="V37" s="21">
        <f t="shared" si="1"/>
        <v>38</v>
      </c>
    </row>
    <row r="38" spans="1:22" x14ac:dyDescent="0.25">
      <c r="A38" s="22" t="s">
        <v>319</v>
      </c>
      <c r="B38" s="20">
        <v>83</v>
      </c>
      <c r="C38" s="18" t="s">
        <v>127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f t="shared" si="0"/>
        <v>0</v>
      </c>
      <c r="V38" s="21">
        <f t="shared" si="1"/>
        <v>0</v>
      </c>
    </row>
    <row r="39" spans="1:22" x14ac:dyDescent="0.25">
      <c r="A39" s="25" t="s">
        <v>319</v>
      </c>
      <c r="B39" s="26">
        <v>666</v>
      </c>
      <c r="C39" s="27" t="s">
        <v>128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0">
        <v>0</v>
      </c>
      <c r="U39" s="20">
        <f t="shared" si="0"/>
        <v>0</v>
      </c>
      <c r="V39" s="21">
        <f t="shared" si="1"/>
        <v>0</v>
      </c>
    </row>
  </sheetData>
  <sortState ref="A8:V39">
    <sortCondition descending="1" ref="V8:V39"/>
  </sortState>
  <mergeCells count="17">
    <mergeCell ref="O4:O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4:Q6"/>
    <mergeCell ref="R4:R6"/>
    <mergeCell ref="S4:S6"/>
    <mergeCell ref="T4:T6"/>
  </mergeCells>
  <pageMargins left="0.74803149606299213" right="0.74803149606299213" top="1.3775590551181101" bottom="1.3775590551181101" header="0.98385826771653495" footer="0.98385826771653495"/>
  <pageSetup paperSize="0" scale="72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0"/>
  <sheetViews>
    <sheetView workbookViewId="0">
      <selection activeCell="C24" sqref="C24"/>
    </sheetView>
  </sheetViews>
  <sheetFormatPr defaultRowHeight="15.75" x14ac:dyDescent="0.25"/>
  <cols>
    <col min="1" max="1" width="8.5" style="18" customWidth="1"/>
    <col min="2" max="2" width="8.5" style="29" customWidth="1"/>
    <col min="3" max="3" width="16.75" style="18" customWidth="1"/>
    <col min="4" max="4" width="5.875" style="29" customWidth="1"/>
    <col min="5" max="20" width="6" style="29" customWidth="1"/>
    <col min="21" max="21" width="12.375" style="3" customWidth="1"/>
    <col min="22" max="22" width="19.75" style="36" customWidth="1"/>
    <col min="23" max="1026" width="8.5" style="18" customWidth="1"/>
    <col min="1027" max="1027" width="9" customWidth="1"/>
  </cols>
  <sheetData>
    <row r="1" spans="1:22" s="1" customFormat="1" x14ac:dyDescent="0.25">
      <c r="A1" s="1" t="str">
        <f>AUTOS!A1</f>
        <v>NLWMCC - CHAMPIONSHIP 2015</v>
      </c>
      <c r="B1" s="2"/>
      <c r="D1" s="2"/>
      <c r="E1" s="2"/>
      <c r="F1" s="2"/>
      <c r="G1" s="2"/>
      <c r="H1" s="2"/>
      <c r="I1" s="2"/>
      <c r="J1" s="2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31"/>
    </row>
    <row r="2" spans="1:22" s="1" customFormat="1" x14ac:dyDescent="0.25">
      <c r="A2" s="5" t="s">
        <v>1</v>
      </c>
      <c r="B2" s="2"/>
      <c r="D2" s="2"/>
      <c r="E2" s="2"/>
      <c r="F2" s="2"/>
      <c r="G2" s="2"/>
      <c r="H2" s="2"/>
      <c r="I2" s="2"/>
      <c r="J2" s="2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31"/>
    </row>
    <row r="3" spans="1:22" s="1" customFormat="1" x14ac:dyDescent="0.25">
      <c r="A3" s="5" t="s">
        <v>2</v>
      </c>
      <c r="B3" s="2"/>
      <c r="D3" s="2"/>
      <c r="E3" s="2"/>
      <c r="F3" s="2"/>
      <c r="G3" s="2"/>
      <c r="H3" s="2"/>
      <c r="I3" s="2"/>
      <c r="J3" s="2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31"/>
    </row>
    <row r="4" spans="1:22" s="1" customFormat="1" ht="25.9" customHeight="1" x14ac:dyDescent="0.25">
      <c r="A4" s="1" t="s">
        <v>129</v>
      </c>
      <c r="B4" s="2"/>
      <c r="D4" s="84" t="s">
        <v>4</v>
      </c>
      <c r="E4" s="84" t="s">
        <v>4</v>
      </c>
      <c r="F4" s="84" t="s">
        <v>5</v>
      </c>
      <c r="G4" s="84" t="s">
        <v>6</v>
      </c>
      <c r="H4" s="84" t="s">
        <v>6</v>
      </c>
      <c r="I4" s="84" t="s">
        <v>7</v>
      </c>
      <c r="J4" s="84" t="s">
        <v>7</v>
      </c>
      <c r="K4" s="84" t="s">
        <v>8</v>
      </c>
      <c r="L4" s="84" t="s">
        <v>8</v>
      </c>
      <c r="M4" s="84" t="s">
        <v>5</v>
      </c>
      <c r="N4" s="84" t="s">
        <v>5</v>
      </c>
      <c r="O4" s="84" t="s">
        <v>9</v>
      </c>
      <c r="P4" s="84" t="s">
        <v>9</v>
      </c>
      <c r="Q4" s="84" t="s">
        <v>9</v>
      </c>
      <c r="R4" s="84" t="s">
        <v>9</v>
      </c>
      <c r="S4" s="84" t="s">
        <v>10</v>
      </c>
      <c r="T4" s="84" t="s">
        <v>10</v>
      </c>
      <c r="U4" s="85"/>
      <c r="V4" s="31"/>
    </row>
    <row r="5" spans="1:22" s="1" customFormat="1" x14ac:dyDescent="0.25">
      <c r="A5" s="6" t="s">
        <v>11</v>
      </c>
      <c r="B5" s="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31"/>
    </row>
    <row r="6" spans="1:22" s="1" customFormat="1" x14ac:dyDescent="0.25">
      <c r="A6" s="7" t="s">
        <v>12</v>
      </c>
      <c r="B6" s="2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  <c r="V6" s="31"/>
    </row>
    <row r="7" spans="1:22" x14ac:dyDescent="0.25">
      <c r="A7" s="32" t="s">
        <v>13</v>
      </c>
      <c r="B7" s="33" t="s">
        <v>14</v>
      </c>
      <c r="C7" s="32" t="s">
        <v>15</v>
      </c>
      <c r="D7" s="33" t="s">
        <v>16</v>
      </c>
      <c r="E7" s="33" t="s">
        <v>17</v>
      </c>
      <c r="F7" s="33" t="s">
        <v>18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14" t="s">
        <v>62</v>
      </c>
      <c r="P7" s="14" t="s">
        <v>28</v>
      </c>
      <c r="Q7" s="14" t="s">
        <v>29</v>
      </c>
      <c r="R7" s="14" t="s">
        <v>30</v>
      </c>
      <c r="S7" s="14" t="s">
        <v>31</v>
      </c>
      <c r="T7" s="14" t="s">
        <v>32</v>
      </c>
      <c r="U7" s="34" t="s">
        <v>33</v>
      </c>
      <c r="V7" s="17" t="s">
        <v>34</v>
      </c>
    </row>
    <row r="8" spans="1:22" s="18" customFormat="1" x14ac:dyDescent="0.25">
      <c r="A8" s="66">
        <v>1</v>
      </c>
      <c r="B8" s="67">
        <v>52</v>
      </c>
      <c r="C8" s="68" t="s">
        <v>130</v>
      </c>
      <c r="D8" s="19">
        <v>36</v>
      </c>
      <c r="E8" s="19">
        <v>32</v>
      </c>
      <c r="F8" s="19">
        <v>42</v>
      </c>
      <c r="G8" s="19">
        <v>38</v>
      </c>
      <c r="H8" s="19">
        <v>40</v>
      </c>
      <c r="I8" s="19">
        <v>40</v>
      </c>
      <c r="J8" s="19">
        <v>40</v>
      </c>
      <c r="K8" s="19">
        <v>40</v>
      </c>
      <c r="L8" s="19">
        <v>36</v>
      </c>
      <c r="M8" s="19">
        <v>40</v>
      </c>
      <c r="N8" s="19">
        <v>40</v>
      </c>
      <c r="O8" s="19">
        <v>36</v>
      </c>
      <c r="P8" s="19">
        <v>40</v>
      </c>
      <c r="Q8" s="19">
        <v>36</v>
      </c>
      <c r="R8" s="19">
        <v>45</v>
      </c>
      <c r="S8" s="19">
        <v>42</v>
      </c>
      <c r="T8" s="19">
        <v>40</v>
      </c>
      <c r="U8" s="19">
        <f t="shared" ref="U8:U35" si="0">SUM(D8:T8)</f>
        <v>663</v>
      </c>
      <c r="V8" s="21">
        <f t="shared" ref="V8:V35" si="1">SUM(LARGE(D8:T8,1),LARGE(D8:T8,2),LARGE(D8:T8,3),LARGE(D8:T8,4),LARGE(D8:T8,5),LARGE(D8:T8,6),LARGE(D8:T8,7),LARGE(D8:T8,8),LARGE(D8:T8,9),LARGE(D8:T8,10),LARGE(D8:T8,11),LARGE(D8:T8,12),LARGE(D8:T8,13),LARGE(D8:T8,14),LARGE(D8:T8,15))</f>
        <v>595</v>
      </c>
    </row>
    <row r="9" spans="1:22" s="18" customFormat="1" x14ac:dyDescent="0.25">
      <c r="A9" s="69">
        <v>2</v>
      </c>
      <c r="B9" s="70">
        <v>412</v>
      </c>
      <c r="C9" s="71" t="s">
        <v>131</v>
      </c>
      <c r="D9" s="20">
        <v>42</v>
      </c>
      <c r="E9" s="20">
        <v>42</v>
      </c>
      <c r="F9" s="20">
        <v>45</v>
      </c>
      <c r="G9" s="20">
        <v>45</v>
      </c>
      <c r="H9" s="20">
        <v>45</v>
      </c>
      <c r="I9" s="20">
        <v>0</v>
      </c>
      <c r="J9" s="20">
        <v>0</v>
      </c>
      <c r="K9" s="20">
        <v>45</v>
      </c>
      <c r="L9" s="20">
        <v>42</v>
      </c>
      <c r="M9" s="20">
        <v>45</v>
      </c>
      <c r="N9" s="20">
        <v>45</v>
      </c>
      <c r="O9" s="20">
        <v>45</v>
      </c>
      <c r="P9" s="20">
        <v>45</v>
      </c>
      <c r="Q9" s="20">
        <v>45</v>
      </c>
      <c r="R9" s="20">
        <v>42</v>
      </c>
      <c r="S9" s="20">
        <v>0</v>
      </c>
      <c r="T9" s="20">
        <v>0</v>
      </c>
      <c r="U9" s="20">
        <f t="shared" si="0"/>
        <v>573</v>
      </c>
      <c r="V9" s="21">
        <f t="shared" si="1"/>
        <v>573</v>
      </c>
    </row>
    <row r="10" spans="1:22" s="18" customFormat="1" x14ac:dyDescent="0.25">
      <c r="A10" s="69">
        <v>3</v>
      </c>
      <c r="B10" s="70">
        <v>27</v>
      </c>
      <c r="C10" s="71" t="s">
        <v>132</v>
      </c>
      <c r="D10" s="20">
        <v>40</v>
      </c>
      <c r="E10" s="20">
        <v>40</v>
      </c>
      <c r="F10" s="20">
        <v>40</v>
      </c>
      <c r="G10" s="20">
        <v>42</v>
      </c>
      <c r="H10" s="20">
        <v>42</v>
      </c>
      <c r="I10" s="20">
        <v>38</v>
      </c>
      <c r="J10" s="20">
        <v>42</v>
      </c>
      <c r="K10" s="20">
        <v>0</v>
      </c>
      <c r="L10" s="20">
        <v>35</v>
      </c>
      <c r="M10" s="20">
        <v>42</v>
      </c>
      <c r="N10" s="20">
        <v>42</v>
      </c>
      <c r="O10" s="20">
        <v>0</v>
      </c>
      <c r="P10" s="20">
        <v>0</v>
      </c>
      <c r="Q10" s="20">
        <v>42</v>
      </c>
      <c r="R10" s="20">
        <v>40</v>
      </c>
      <c r="S10" s="20">
        <v>45</v>
      </c>
      <c r="T10" s="20">
        <v>42</v>
      </c>
      <c r="U10" s="20">
        <f t="shared" si="0"/>
        <v>572</v>
      </c>
      <c r="V10" s="21">
        <f t="shared" si="1"/>
        <v>572</v>
      </c>
    </row>
    <row r="11" spans="1:22" s="18" customFormat="1" x14ac:dyDescent="0.25">
      <c r="A11" s="69">
        <v>4</v>
      </c>
      <c r="B11" s="70">
        <v>20</v>
      </c>
      <c r="C11" s="71" t="s">
        <v>133</v>
      </c>
      <c r="D11" s="20">
        <v>32</v>
      </c>
      <c r="E11" s="20">
        <v>29</v>
      </c>
      <c r="F11" s="20">
        <v>38</v>
      </c>
      <c r="G11" s="20">
        <v>40</v>
      </c>
      <c r="H11" s="20">
        <v>38</v>
      </c>
      <c r="I11" s="20">
        <v>31</v>
      </c>
      <c r="J11" s="20">
        <v>0</v>
      </c>
      <c r="K11" s="20">
        <v>35</v>
      </c>
      <c r="L11" s="20">
        <v>34</v>
      </c>
      <c r="M11" s="20">
        <v>36</v>
      </c>
      <c r="N11" s="20">
        <v>36</v>
      </c>
      <c r="O11" s="20">
        <v>32</v>
      </c>
      <c r="P11" s="20">
        <v>32</v>
      </c>
      <c r="Q11" s="20">
        <v>34</v>
      </c>
      <c r="R11" s="20">
        <v>32</v>
      </c>
      <c r="S11" s="20">
        <v>34</v>
      </c>
      <c r="T11" s="20">
        <v>34</v>
      </c>
      <c r="U11" s="20">
        <f t="shared" si="0"/>
        <v>547</v>
      </c>
      <c r="V11" s="21">
        <f t="shared" si="1"/>
        <v>518</v>
      </c>
    </row>
    <row r="12" spans="1:22" s="18" customFormat="1" x14ac:dyDescent="0.25">
      <c r="A12" s="69">
        <v>5</v>
      </c>
      <c r="B12" s="70">
        <v>148</v>
      </c>
      <c r="C12" s="71" t="s">
        <v>134</v>
      </c>
      <c r="D12" s="20">
        <v>33</v>
      </c>
      <c r="E12" s="20">
        <v>34</v>
      </c>
      <c r="F12" s="20">
        <v>0</v>
      </c>
      <c r="G12" s="20">
        <v>36</v>
      </c>
      <c r="H12" s="20">
        <v>34</v>
      </c>
      <c r="I12" s="20">
        <v>29</v>
      </c>
      <c r="J12" s="20">
        <v>24</v>
      </c>
      <c r="K12" s="20">
        <v>35</v>
      </c>
      <c r="L12" s="20">
        <v>32</v>
      </c>
      <c r="M12" s="20">
        <v>38</v>
      </c>
      <c r="N12" s="20">
        <v>38</v>
      </c>
      <c r="O12" s="20">
        <v>34</v>
      </c>
      <c r="P12" s="20">
        <v>38</v>
      </c>
      <c r="Q12" s="20">
        <v>33</v>
      </c>
      <c r="R12" s="20">
        <v>36</v>
      </c>
      <c r="S12" s="20">
        <v>40</v>
      </c>
      <c r="T12" s="20">
        <v>26</v>
      </c>
      <c r="U12" s="20">
        <f t="shared" si="0"/>
        <v>540</v>
      </c>
      <c r="V12" s="21">
        <f t="shared" si="1"/>
        <v>516</v>
      </c>
    </row>
    <row r="13" spans="1:22" s="18" customFormat="1" x14ac:dyDescent="0.25">
      <c r="A13" s="69">
        <v>6</v>
      </c>
      <c r="B13" s="70">
        <v>184</v>
      </c>
      <c r="C13" s="71" t="s">
        <v>135</v>
      </c>
      <c r="D13" s="20">
        <v>30</v>
      </c>
      <c r="E13" s="20">
        <v>31</v>
      </c>
      <c r="F13" s="20">
        <v>32</v>
      </c>
      <c r="G13" s="20">
        <v>32</v>
      </c>
      <c r="H13" s="20">
        <v>33</v>
      </c>
      <c r="I13" s="20">
        <v>33</v>
      </c>
      <c r="J13" s="20">
        <v>38</v>
      </c>
      <c r="K13" s="20">
        <v>38</v>
      </c>
      <c r="L13" s="20">
        <v>31</v>
      </c>
      <c r="M13" s="20">
        <v>0</v>
      </c>
      <c r="N13" s="20">
        <v>0</v>
      </c>
      <c r="O13" s="20">
        <v>40</v>
      </c>
      <c r="P13" s="20">
        <v>36</v>
      </c>
      <c r="Q13" s="20">
        <v>40</v>
      </c>
      <c r="R13" s="20">
        <v>38</v>
      </c>
      <c r="S13" s="20">
        <v>26</v>
      </c>
      <c r="T13" s="20">
        <v>35</v>
      </c>
      <c r="U13" s="20">
        <f t="shared" si="0"/>
        <v>513</v>
      </c>
      <c r="V13" s="21">
        <f t="shared" si="1"/>
        <v>513</v>
      </c>
    </row>
    <row r="14" spans="1:22" s="18" customFormat="1" x14ac:dyDescent="0.25">
      <c r="A14" s="69" t="s">
        <v>325</v>
      </c>
      <c r="B14" s="70">
        <v>75</v>
      </c>
      <c r="C14" s="71" t="s">
        <v>136</v>
      </c>
      <c r="D14" s="20">
        <v>26</v>
      </c>
      <c r="E14" s="20">
        <v>27</v>
      </c>
      <c r="F14" s="20">
        <v>0</v>
      </c>
      <c r="G14" s="20">
        <v>31</v>
      </c>
      <c r="H14" s="20">
        <v>33</v>
      </c>
      <c r="I14" s="20">
        <v>35</v>
      </c>
      <c r="J14" s="20">
        <v>33</v>
      </c>
      <c r="K14" s="20">
        <v>33</v>
      </c>
      <c r="L14" s="20">
        <v>29</v>
      </c>
      <c r="M14" s="20">
        <v>35</v>
      </c>
      <c r="N14" s="20">
        <v>35</v>
      </c>
      <c r="O14" s="20">
        <v>40</v>
      </c>
      <c r="P14" s="20">
        <v>33</v>
      </c>
      <c r="Q14" s="20">
        <v>38</v>
      </c>
      <c r="R14" s="20">
        <v>34</v>
      </c>
      <c r="S14" s="20">
        <v>38</v>
      </c>
      <c r="T14" s="20">
        <v>36</v>
      </c>
      <c r="U14" s="20">
        <f t="shared" si="0"/>
        <v>536</v>
      </c>
      <c r="V14" s="21">
        <f t="shared" si="1"/>
        <v>510</v>
      </c>
    </row>
    <row r="15" spans="1:22" s="18" customFormat="1" x14ac:dyDescent="0.25">
      <c r="A15" s="69" t="s">
        <v>325</v>
      </c>
      <c r="B15" s="70">
        <v>72</v>
      </c>
      <c r="C15" s="71" t="s">
        <v>137</v>
      </c>
      <c r="D15" s="20">
        <v>31</v>
      </c>
      <c r="E15" s="20">
        <v>33</v>
      </c>
      <c r="F15" s="20">
        <v>38</v>
      </c>
      <c r="G15" s="20">
        <v>24</v>
      </c>
      <c r="H15" s="20">
        <v>36</v>
      </c>
      <c r="I15" s="20">
        <v>30</v>
      </c>
      <c r="J15" s="20">
        <v>36</v>
      </c>
      <c r="K15" s="20">
        <v>36</v>
      </c>
      <c r="L15" s="20">
        <v>34</v>
      </c>
      <c r="M15" s="20">
        <v>34</v>
      </c>
      <c r="N15" s="20">
        <v>33</v>
      </c>
      <c r="O15" s="20">
        <v>35</v>
      </c>
      <c r="P15" s="20">
        <v>35</v>
      </c>
      <c r="Q15" s="20">
        <v>31</v>
      </c>
      <c r="R15" s="20">
        <v>33</v>
      </c>
      <c r="S15" s="20">
        <v>35</v>
      </c>
      <c r="T15" s="40">
        <v>0</v>
      </c>
      <c r="U15" s="20">
        <f t="shared" si="0"/>
        <v>534</v>
      </c>
      <c r="V15" s="21">
        <f t="shared" si="1"/>
        <v>510</v>
      </c>
    </row>
    <row r="16" spans="1:22" x14ac:dyDescent="0.25">
      <c r="A16" s="69">
        <v>9</v>
      </c>
      <c r="B16" s="70">
        <v>192</v>
      </c>
      <c r="C16" s="71" t="s">
        <v>138</v>
      </c>
      <c r="D16" s="20">
        <v>28</v>
      </c>
      <c r="E16" s="20">
        <v>28</v>
      </c>
      <c r="F16" s="20">
        <v>34</v>
      </c>
      <c r="G16" s="20">
        <v>33</v>
      </c>
      <c r="H16" s="20">
        <v>26</v>
      </c>
      <c r="I16" s="20">
        <v>32</v>
      </c>
      <c r="J16" s="20">
        <v>32</v>
      </c>
      <c r="K16" s="20">
        <v>29</v>
      </c>
      <c r="L16" s="20">
        <v>30</v>
      </c>
      <c r="M16" s="20">
        <v>31</v>
      </c>
      <c r="N16" s="20">
        <v>0</v>
      </c>
      <c r="O16" s="20">
        <v>30</v>
      </c>
      <c r="P16" s="20">
        <v>29</v>
      </c>
      <c r="Q16" s="20">
        <v>28</v>
      </c>
      <c r="R16" s="20">
        <v>0</v>
      </c>
      <c r="S16" s="20">
        <v>30</v>
      </c>
      <c r="T16" s="60">
        <v>0</v>
      </c>
      <c r="U16" s="20">
        <f t="shared" si="0"/>
        <v>420</v>
      </c>
      <c r="V16" s="21">
        <f t="shared" si="1"/>
        <v>420</v>
      </c>
    </row>
    <row r="17" spans="1:22" x14ac:dyDescent="0.25">
      <c r="A17" s="69">
        <v>10</v>
      </c>
      <c r="B17" s="70">
        <v>66</v>
      </c>
      <c r="C17" s="71" t="s">
        <v>139</v>
      </c>
      <c r="D17" s="20">
        <v>29</v>
      </c>
      <c r="E17" s="20">
        <v>30</v>
      </c>
      <c r="F17" s="60">
        <v>0</v>
      </c>
      <c r="G17" s="20">
        <v>35</v>
      </c>
      <c r="H17" s="20">
        <v>35</v>
      </c>
      <c r="I17" s="20">
        <v>36</v>
      </c>
      <c r="J17" s="20">
        <v>36</v>
      </c>
      <c r="K17" s="20">
        <v>0</v>
      </c>
      <c r="L17" s="20">
        <v>0</v>
      </c>
      <c r="M17" s="20">
        <v>0</v>
      </c>
      <c r="N17" s="20">
        <v>0</v>
      </c>
      <c r="O17" s="20">
        <v>33</v>
      </c>
      <c r="P17" s="20">
        <v>34</v>
      </c>
      <c r="Q17" s="20">
        <v>33</v>
      </c>
      <c r="R17" s="20">
        <v>35</v>
      </c>
      <c r="S17" s="20">
        <v>34</v>
      </c>
      <c r="T17" s="20">
        <v>27</v>
      </c>
      <c r="U17" s="20">
        <f t="shared" si="0"/>
        <v>397</v>
      </c>
      <c r="V17" s="21">
        <f t="shared" si="1"/>
        <v>397</v>
      </c>
    </row>
    <row r="18" spans="1:22" x14ac:dyDescent="0.25">
      <c r="A18" s="69">
        <v>11</v>
      </c>
      <c r="B18" s="70">
        <v>44</v>
      </c>
      <c r="C18" s="71" t="s">
        <v>140</v>
      </c>
      <c r="D18" s="20">
        <v>21</v>
      </c>
      <c r="E18" s="60">
        <v>0</v>
      </c>
      <c r="F18" s="20">
        <v>34</v>
      </c>
      <c r="G18" s="20">
        <v>30</v>
      </c>
      <c r="H18" s="20">
        <v>29</v>
      </c>
      <c r="I18" s="20">
        <v>27</v>
      </c>
      <c r="J18" s="20">
        <v>26</v>
      </c>
      <c r="K18" s="20">
        <v>31</v>
      </c>
      <c r="L18" s="20">
        <v>27</v>
      </c>
      <c r="M18" s="20">
        <v>0</v>
      </c>
      <c r="N18" s="20">
        <v>32</v>
      </c>
      <c r="O18" s="20">
        <v>0</v>
      </c>
      <c r="P18" s="20">
        <v>27</v>
      </c>
      <c r="Q18" s="20">
        <v>30</v>
      </c>
      <c r="R18" s="20">
        <v>0</v>
      </c>
      <c r="S18" s="20">
        <v>0</v>
      </c>
      <c r="T18" s="20">
        <v>30</v>
      </c>
      <c r="U18" s="20">
        <f t="shared" si="0"/>
        <v>344</v>
      </c>
      <c r="V18" s="21">
        <f t="shared" si="1"/>
        <v>344</v>
      </c>
    </row>
    <row r="19" spans="1:22" x14ac:dyDescent="0.25">
      <c r="A19" s="69">
        <v>12</v>
      </c>
      <c r="B19" s="70">
        <v>5</v>
      </c>
      <c r="C19" s="71" t="s">
        <v>141</v>
      </c>
      <c r="D19" s="20">
        <v>27</v>
      </c>
      <c r="E19" s="20">
        <v>24</v>
      </c>
      <c r="F19" s="20">
        <v>0</v>
      </c>
      <c r="G19" s="20">
        <v>27</v>
      </c>
      <c r="H19" s="20">
        <v>28</v>
      </c>
      <c r="I19" s="20">
        <v>0</v>
      </c>
      <c r="J19" s="20">
        <v>29</v>
      </c>
      <c r="K19" s="20">
        <v>26</v>
      </c>
      <c r="L19" s="20">
        <v>25</v>
      </c>
      <c r="M19" s="20">
        <v>32</v>
      </c>
      <c r="N19" s="20">
        <v>30</v>
      </c>
      <c r="O19" s="60">
        <v>0</v>
      </c>
      <c r="P19" s="20">
        <v>28</v>
      </c>
      <c r="Q19" s="20">
        <v>0</v>
      </c>
      <c r="R19" s="20">
        <v>0</v>
      </c>
      <c r="S19" s="20">
        <v>29</v>
      </c>
      <c r="T19" s="20">
        <v>29</v>
      </c>
      <c r="U19" s="20">
        <f t="shared" si="0"/>
        <v>334</v>
      </c>
      <c r="V19" s="21">
        <f t="shared" si="1"/>
        <v>334</v>
      </c>
    </row>
    <row r="20" spans="1:22" x14ac:dyDescent="0.25">
      <c r="A20" s="22" t="s">
        <v>319</v>
      </c>
      <c r="B20" s="20">
        <v>17</v>
      </c>
      <c r="C20" s="18" t="s">
        <v>142</v>
      </c>
      <c r="D20" s="20">
        <v>34</v>
      </c>
      <c r="E20" s="20">
        <v>35</v>
      </c>
      <c r="F20" s="20">
        <v>0</v>
      </c>
      <c r="G20" s="20">
        <v>34</v>
      </c>
      <c r="H20" s="20">
        <v>0</v>
      </c>
      <c r="I20" s="20">
        <v>42</v>
      </c>
      <c r="J20" s="20">
        <v>30</v>
      </c>
      <c r="K20" s="20">
        <v>31</v>
      </c>
      <c r="L20" s="20">
        <v>38</v>
      </c>
      <c r="M20" s="20">
        <v>0</v>
      </c>
      <c r="N20" s="20">
        <v>0</v>
      </c>
      <c r="O20" s="20">
        <v>42</v>
      </c>
      <c r="P20" s="20">
        <v>42</v>
      </c>
      <c r="Q20" s="20">
        <v>0</v>
      </c>
      <c r="R20" s="20">
        <v>0</v>
      </c>
      <c r="S20" s="20">
        <v>0</v>
      </c>
      <c r="T20" s="20">
        <v>0</v>
      </c>
      <c r="U20" s="20">
        <f t="shared" si="0"/>
        <v>328</v>
      </c>
      <c r="V20" s="21">
        <f t="shared" si="1"/>
        <v>328</v>
      </c>
    </row>
    <row r="21" spans="1:22" x14ac:dyDescent="0.25">
      <c r="A21" s="69">
        <v>13</v>
      </c>
      <c r="B21" s="70">
        <v>7</v>
      </c>
      <c r="C21" s="71" t="s">
        <v>143</v>
      </c>
      <c r="D21" s="35">
        <v>0</v>
      </c>
      <c r="E21" s="35">
        <v>0</v>
      </c>
      <c r="F21" s="35">
        <v>0</v>
      </c>
      <c r="G21" s="20">
        <v>29</v>
      </c>
      <c r="H21" s="20">
        <v>31</v>
      </c>
      <c r="I21" s="20">
        <v>34</v>
      </c>
      <c r="J21" s="20">
        <v>27</v>
      </c>
      <c r="K21" s="20">
        <v>32</v>
      </c>
      <c r="L21" s="20">
        <v>28</v>
      </c>
      <c r="M21" s="35">
        <v>0</v>
      </c>
      <c r="N21" s="20">
        <v>34</v>
      </c>
      <c r="O21" s="20">
        <v>31</v>
      </c>
      <c r="P21" s="20">
        <v>56</v>
      </c>
      <c r="Q21" s="20">
        <v>0</v>
      </c>
      <c r="R21" s="20">
        <v>0</v>
      </c>
      <c r="S21" s="60">
        <v>0</v>
      </c>
      <c r="T21" s="60">
        <v>0</v>
      </c>
      <c r="U21" s="20">
        <f t="shared" si="0"/>
        <v>302</v>
      </c>
      <c r="V21" s="21">
        <f t="shared" si="1"/>
        <v>302</v>
      </c>
    </row>
    <row r="22" spans="1:22" x14ac:dyDescent="0.25">
      <c r="A22" s="69">
        <v>14</v>
      </c>
      <c r="B22" s="70">
        <v>3</v>
      </c>
      <c r="C22" s="71" t="s">
        <v>144</v>
      </c>
      <c r="D22" s="60">
        <v>0</v>
      </c>
      <c r="E22" s="60">
        <v>0</v>
      </c>
      <c r="F22" s="60">
        <v>0</v>
      </c>
      <c r="G22" s="60">
        <v>0</v>
      </c>
      <c r="H22" s="20">
        <v>30</v>
      </c>
      <c r="I22" s="20">
        <v>28</v>
      </c>
      <c r="J22" s="20">
        <v>0</v>
      </c>
      <c r="K22" s="20">
        <v>28</v>
      </c>
      <c r="L22" s="20">
        <v>26</v>
      </c>
      <c r="M22" s="20">
        <v>33</v>
      </c>
      <c r="N22" s="20">
        <v>32</v>
      </c>
      <c r="O22" s="20">
        <v>29</v>
      </c>
      <c r="P22" s="20">
        <v>30</v>
      </c>
      <c r="Q22" s="20">
        <v>29</v>
      </c>
      <c r="R22" s="20">
        <v>27</v>
      </c>
      <c r="S22" s="20">
        <v>0</v>
      </c>
      <c r="T22" s="20">
        <v>0</v>
      </c>
      <c r="U22" s="20">
        <f t="shared" si="0"/>
        <v>292</v>
      </c>
      <c r="V22" s="21">
        <f t="shared" si="1"/>
        <v>292</v>
      </c>
    </row>
    <row r="23" spans="1:22" x14ac:dyDescent="0.25">
      <c r="A23" s="69">
        <v>15</v>
      </c>
      <c r="B23" s="70">
        <v>88</v>
      </c>
      <c r="C23" s="71" t="s">
        <v>145</v>
      </c>
      <c r="D23" s="20">
        <v>24</v>
      </c>
      <c r="E23" s="20">
        <v>25</v>
      </c>
      <c r="F23" s="60">
        <v>0</v>
      </c>
      <c r="G23" s="20">
        <v>29</v>
      </c>
      <c r="H23" s="20">
        <v>27</v>
      </c>
      <c r="I23" s="20">
        <v>0</v>
      </c>
      <c r="J23" s="20">
        <v>28</v>
      </c>
      <c r="K23" s="60">
        <v>0</v>
      </c>
      <c r="L23" s="60">
        <v>0</v>
      </c>
      <c r="M23" s="60">
        <v>0</v>
      </c>
      <c r="N23" s="20">
        <v>0</v>
      </c>
      <c r="O23" s="20">
        <v>0</v>
      </c>
      <c r="P23" s="20">
        <v>0</v>
      </c>
      <c r="Q23" s="20">
        <v>25</v>
      </c>
      <c r="R23" s="20">
        <v>28</v>
      </c>
      <c r="S23" s="20">
        <v>29</v>
      </c>
      <c r="T23" s="20">
        <v>28</v>
      </c>
      <c r="U23" s="20">
        <f t="shared" si="0"/>
        <v>243</v>
      </c>
      <c r="V23" s="21">
        <f t="shared" si="1"/>
        <v>243</v>
      </c>
    </row>
    <row r="24" spans="1:22" x14ac:dyDescent="0.25">
      <c r="A24" s="69">
        <v>16</v>
      </c>
      <c r="B24" s="70">
        <v>9</v>
      </c>
      <c r="C24" s="71" t="s">
        <v>146</v>
      </c>
      <c r="D24" s="20">
        <v>23</v>
      </c>
      <c r="E24" s="20">
        <v>21</v>
      </c>
      <c r="F24" s="20">
        <v>35</v>
      </c>
      <c r="G24" s="20">
        <v>26</v>
      </c>
      <c r="H24" s="20">
        <v>0</v>
      </c>
      <c r="I24" s="20">
        <v>0</v>
      </c>
      <c r="J24" s="20">
        <v>24</v>
      </c>
      <c r="K24" s="20">
        <v>23</v>
      </c>
      <c r="L24" s="20">
        <v>0</v>
      </c>
      <c r="M24" s="20">
        <v>30</v>
      </c>
      <c r="N24" s="20">
        <v>29</v>
      </c>
      <c r="O24" s="77">
        <v>0</v>
      </c>
      <c r="P24" s="77">
        <v>0</v>
      </c>
      <c r="Q24" s="77">
        <v>0</v>
      </c>
      <c r="R24" s="77">
        <v>0</v>
      </c>
      <c r="S24" s="20">
        <v>25</v>
      </c>
      <c r="T24" s="20">
        <v>0</v>
      </c>
      <c r="U24" s="20">
        <f t="shared" si="0"/>
        <v>236</v>
      </c>
      <c r="V24" s="21">
        <f t="shared" si="1"/>
        <v>236</v>
      </c>
    </row>
    <row r="25" spans="1:22" x14ac:dyDescent="0.25">
      <c r="A25" s="22" t="s">
        <v>319</v>
      </c>
      <c r="B25" s="20">
        <v>94</v>
      </c>
      <c r="C25" s="18" t="s">
        <v>147</v>
      </c>
      <c r="D25" s="20">
        <v>38</v>
      </c>
      <c r="E25" s="20">
        <v>38</v>
      </c>
      <c r="F25" s="20">
        <v>0</v>
      </c>
      <c r="G25" s="20">
        <v>0</v>
      </c>
      <c r="H25" s="20">
        <v>0</v>
      </c>
      <c r="I25" s="20">
        <v>0</v>
      </c>
      <c r="J25" s="20">
        <v>32</v>
      </c>
      <c r="K25" s="20">
        <v>42</v>
      </c>
      <c r="L25" s="20">
        <v>40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45</v>
      </c>
      <c r="U25" s="20">
        <f t="shared" si="0"/>
        <v>235</v>
      </c>
      <c r="V25" s="21">
        <f t="shared" si="1"/>
        <v>235</v>
      </c>
    </row>
    <row r="26" spans="1:22" x14ac:dyDescent="0.25">
      <c r="A26" s="22" t="s">
        <v>319</v>
      </c>
      <c r="B26" s="20">
        <v>379</v>
      </c>
      <c r="C26" s="18" t="s">
        <v>148</v>
      </c>
      <c r="D26" s="20">
        <v>45</v>
      </c>
      <c r="E26" s="20">
        <v>45</v>
      </c>
      <c r="F26" s="20">
        <v>0</v>
      </c>
      <c r="G26" s="20">
        <v>0</v>
      </c>
      <c r="H26" s="20">
        <v>0</v>
      </c>
      <c r="I26" s="20">
        <v>45</v>
      </c>
      <c r="J26" s="20">
        <v>45</v>
      </c>
      <c r="K26" s="20">
        <v>0</v>
      </c>
      <c r="L26" s="20">
        <v>45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f t="shared" si="0"/>
        <v>225</v>
      </c>
      <c r="V26" s="21">
        <f t="shared" si="1"/>
        <v>225</v>
      </c>
    </row>
    <row r="27" spans="1:22" x14ac:dyDescent="0.25">
      <c r="A27" s="69">
        <v>17</v>
      </c>
      <c r="B27" s="70">
        <v>123</v>
      </c>
      <c r="C27" s="71" t="s">
        <v>149</v>
      </c>
      <c r="D27" s="20">
        <v>26</v>
      </c>
      <c r="E27" s="20">
        <v>22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20">
        <v>27</v>
      </c>
      <c r="R27" s="20">
        <v>30</v>
      </c>
      <c r="S27" s="20">
        <v>32</v>
      </c>
      <c r="T27" s="20">
        <v>31</v>
      </c>
      <c r="U27" s="20">
        <f t="shared" si="0"/>
        <v>168</v>
      </c>
      <c r="V27" s="21">
        <f t="shared" si="1"/>
        <v>168</v>
      </c>
    </row>
    <row r="28" spans="1:22" x14ac:dyDescent="0.25">
      <c r="A28" s="22" t="s">
        <v>324</v>
      </c>
      <c r="B28" s="20">
        <v>74</v>
      </c>
      <c r="C28" s="18" t="s">
        <v>106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20">
        <v>35</v>
      </c>
      <c r="R28" s="20">
        <v>31</v>
      </c>
      <c r="S28" s="20">
        <v>31</v>
      </c>
      <c r="T28" s="20">
        <v>32</v>
      </c>
      <c r="U28" s="20">
        <f t="shared" si="0"/>
        <v>129</v>
      </c>
      <c r="V28" s="21">
        <f t="shared" si="1"/>
        <v>129</v>
      </c>
    </row>
    <row r="29" spans="1:22" x14ac:dyDescent="0.25">
      <c r="A29" s="22" t="s">
        <v>319</v>
      </c>
      <c r="B29" s="20">
        <v>111</v>
      </c>
      <c r="C29" s="18" t="s">
        <v>150</v>
      </c>
      <c r="D29" s="20">
        <v>36</v>
      </c>
      <c r="E29" s="20">
        <v>36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31</v>
      </c>
      <c r="Q29" s="20">
        <v>0</v>
      </c>
      <c r="R29" s="20">
        <v>0</v>
      </c>
      <c r="S29" s="20">
        <v>0</v>
      </c>
      <c r="T29" s="20">
        <v>0</v>
      </c>
      <c r="U29" s="20">
        <f t="shared" si="0"/>
        <v>103</v>
      </c>
      <c r="V29" s="21">
        <f t="shared" si="1"/>
        <v>103</v>
      </c>
    </row>
    <row r="30" spans="1:22" x14ac:dyDescent="0.25">
      <c r="A30" s="22" t="s">
        <v>319</v>
      </c>
      <c r="B30" s="20">
        <v>19</v>
      </c>
      <c r="C30" s="18" t="s">
        <v>151</v>
      </c>
      <c r="D30" s="20">
        <v>0</v>
      </c>
      <c r="E30" s="20">
        <v>20</v>
      </c>
      <c r="F30" s="20">
        <v>0</v>
      </c>
      <c r="G30" s="20">
        <v>23</v>
      </c>
      <c r="H30" s="20">
        <v>0</v>
      </c>
      <c r="I30" s="20">
        <v>0</v>
      </c>
      <c r="J30" s="20">
        <v>0</v>
      </c>
      <c r="K30" s="20">
        <v>24</v>
      </c>
      <c r="L30" s="20">
        <v>24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 t="shared" si="0"/>
        <v>91</v>
      </c>
      <c r="V30" s="21">
        <f t="shared" si="1"/>
        <v>91</v>
      </c>
    </row>
    <row r="31" spans="1:22" x14ac:dyDescent="0.25">
      <c r="A31" s="22" t="s">
        <v>319</v>
      </c>
      <c r="B31" s="20">
        <v>821</v>
      </c>
      <c r="C31" s="18" t="s">
        <v>117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36</v>
      </c>
      <c r="T31" s="20">
        <v>38</v>
      </c>
      <c r="U31" s="20">
        <f t="shared" si="0"/>
        <v>74</v>
      </c>
      <c r="V31" s="21">
        <f t="shared" si="1"/>
        <v>74</v>
      </c>
    </row>
    <row r="32" spans="1:22" x14ac:dyDescent="0.25">
      <c r="A32" s="22" t="s">
        <v>319</v>
      </c>
      <c r="B32" s="20">
        <v>77</v>
      </c>
      <c r="C32" s="18" t="s">
        <v>152</v>
      </c>
      <c r="D32" s="20">
        <v>22</v>
      </c>
      <c r="E32" s="20">
        <v>24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25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f t="shared" si="0"/>
        <v>71</v>
      </c>
      <c r="V32" s="21">
        <f t="shared" si="1"/>
        <v>71</v>
      </c>
    </row>
    <row r="33" spans="1:22" x14ac:dyDescent="0.25">
      <c r="A33" s="22" t="s">
        <v>319</v>
      </c>
      <c r="B33" s="20">
        <v>257</v>
      </c>
      <c r="C33" s="18" t="s">
        <v>153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26</v>
      </c>
      <c r="R33" s="20">
        <v>29</v>
      </c>
      <c r="S33" s="20">
        <v>0</v>
      </c>
      <c r="T33" s="20">
        <v>0</v>
      </c>
      <c r="U33" s="20">
        <f t="shared" si="0"/>
        <v>55</v>
      </c>
      <c r="V33" s="21">
        <f t="shared" si="1"/>
        <v>55</v>
      </c>
    </row>
    <row r="34" spans="1:22" x14ac:dyDescent="0.25">
      <c r="A34" s="22" t="s">
        <v>319</v>
      </c>
      <c r="B34" s="20" t="s">
        <v>154</v>
      </c>
      <c r="C34" s="18" t="s">
        <v>155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27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f t="shared" si="0"/>
        <v>27</v>
      </c>
      <c r="V34" s="21">
        <f t="shared" si="1"/>
        <v>27</v>
      </c>
    </row>
    <row r="35" spans="1:22" x14ac:dyDescent="0.25">
      <c r="A35" s="29" t="s">
        <v>319</v>
      </c>
      <c r="B35" s="20">
        <v>109</v>
      </c>
      <c r="C35" s="18" t="s">
        <v>156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25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f t="shared" si="0"/>
        <v>25</v>
      </c>
      <c r="V35" s="21">
        <f t="shared" si="1"/>
        <v>25</v>
      </c>
    </row>
    <row r="36" spans="1:22" x14ac:dyDescent="0.25">
      <c r="A36" s="29" t="s">
        <v>319</v>
      </c>
      <c r="B36" s="20">
        <v>35</v>
      </c>
      <c r="C36" s="18" t="s">
        <v>157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f>SUM(D36:S36)</f>
        <v>0</v>
      </c>
      <c r="V36" s="21">
        <f>SUM(LARGE(D36:S36,1),LARGE(D36:S36,2),LARGE(D36:S36,3),LARGE(D36:S36,4),LARGE(D36:S36,5),LARGE(D36:S36,6),LARGE(D36:S36,7),LARGE(D36:S36,8),LARGE(D36:S36,9),LARGE(D36:S36,10),LARGE(D36:S36,11),LARGE(D36:S36,12),LARGE(D36:S36,13),LARGE(D36:S36,14))</f>
        <v>0</v>
      </c>
    </row>
    <row r="37" spans="1:22" x14ac:dyDescent="0.25">
      <c r="A37" s="29" t="s">
        <v>319</v>
      </c>
      <c r="B37" s="20">
        <v>68</v>
      </c>
      <c r="C37" s="18" t="s">
        <v>158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f>SUM(D37:S37)</f>
        <v>0</v>
      </c>
      <c r="V37" s="21">
        <f>SUM(LARGE(D37:S37,1),LARGE(D37:S37,2),LARGE(D37:S37,3),LARGE(D37:S37,4),LARGE(D37:S37,5),LARGE(D37:S37,6),LARGE(D37:S37,7),LARGE(D37:S37,8),LARGE(D37:S37,9),LARGE(D37:S37,10),LARGE(D37:S37,11),LARGE(D37:S37,12),LARGE(D37:S37,13),LARGE(D37:S37,14))</f>
        <v>0</v>
      </c>
    </row>
    <row r="38" spans="1:22" x14ac:dyDescent="0.25">
      <c r="A38" s="29" t="s">
        <v>319</v>
      </c>
      <c r="B38" s="20">
        <v>96</v>
      </c>
      <c r="C38" s="18" t="s">
        <v>159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f>SUM(D38:S38)</f>
        <v>0</v>
      </c>
      <c r="V38" s="21">
        <f>SUM(LARGE(D38:S38,1),LARGE(D38:S38,2),LARGE(D38:S38,3),LARGE(D38:S38,4),LARGE(D38:S38,5),LARGE(D38:S38,6),LARGE(D38:S38,7),LARGE(D38:S38,8),LARGE(D38:S38,9),LARGE(D38:S38,10),LARGE(D38:S38,11),LARGE(D38:S38,12),LARGE(D38:S38,13),LARGE(D38:S38,14))</f>
        <v>0</v>
      </c>
    </row>
    <row r="39" spans="1:22" x14ac:dyDescent="0.25">
      <c r="A39" s="79" t="s">
        <v>319</v>
      </c>
      <c r="B39" s="26">
        <v>149</v>
      </c>
      <c r="C39" s="27" t="s">
        <v>160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f>SUM(D39:T39)</f>
        <v>0</v>
      </c>
      <c r="V39" s="28">
        <f>SUM(LARGE(D39:S39,1),LARGE(D39:S39,2),LARGE(D39:S39,3),LARGE(D39:S39,4),LARGE(D39:S39,5),LARGE(D39:S39,6),LARGE(D39:S39,7),LARGE(D39:S39,8),LARGE(D39:S39,9),LARGE(D39:S39,10),LARGE(D39:S39,11),LARGE(D39:S39,12),LARGE(D39:S39,13),LARGE(D39:S39,14))</f>
        <v>0</v>
      </c>
    </row>
    <row r="40" spans="1:22" x14ac:dyDescent="0.25">
      <c r="V40" s="43"/>
    </row>
  </sheetData>
  <sortState ref="B8:V39">
    <sortCondition descending="1" ref="V8:V39"/>
  </sortState>
  <mergeCells count="20">
    <mergeCell ref="K1:U1"/>
    <mergeCell ref="K2:U3"/>
    <mergeCell ref="D4:D6"/>
    <mergeCell ref="E4:E6"/>
    <mergeCell ref="F4:F6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Q4:Q6"/>
  </mergeCells>
  <pageMargins left="0.74803149606299213" right="0.74803149606299213" top="1.3775590551181101" bottom="1.3775590551181101" header="0.98385826771653495" footer="0.98385826771653495"/>
  <pageSetup paperSize="0" scale="82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53"/>
  <sheetViews>
    <sheetView workbookViewId="0">
      <selection activeCell="G16" sqref="G16"/>
    </sheetView>
  </sheetViews>
  <sheetFormatPr defaultRowHeight="15.75" x14ac:dyDescent="0.25"/>
  <cols>
    <col min="1" max="1" width="8.5" style="18" customWidth="1"/>
    <col min="2" max="2" width="8.5" style="29" customWidth="1"/>
    <col min="3" max="3" width="7.875" style="18" customWidth="1"/>
    <col min="4" max="4" width="10.625" style="18" customWidth="1"/>
    <col min="5" max="5" width="5.875" style="29" customWidth="1"/>
    <col min="6" max="21" width="6" style="29" customWidth="1"/>
    <col min="22" max="22" width="12.375" style="3" customWidth="1"/>
    <col min="23" max="23" width="22.5" style="30" customWidth="1"/>
    <col min="24" max="1026" width="8.5" style="18" customWidth="1"/>
    <col min="1027" max="1027" width="9" customWidth="1"/>
  </cols>
  <sheetData>
    <row r="1" spans="1:23" s="1" customFormat="1" x14ac:dyDescent="0.25">
      <c r="A1" s="1" t="str">
        <f>AUTOS!A1</f>
        <v>NLWMCC - CHAMPIONSHIP 2015</v>
      </c>
      <c r="B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4"/>
    </row>
    <row r="2" spans="1:23" s="1" customFormat="1" x14ac:dyDescent="0.25">
      <c r="A2" s="5" t="s">
        <v>161</v>
      </c>
      <c r="B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4"/>
    </row>
    <row r="3" spans="1:23" s="1" customFormat="1" x14ac:dyDescent="0.25">
      <c r="A3" s="5" t="s">
        <v>162</v>
      </c>
      <c r="B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4"/>
    </row>
    <row r="4" spans="1:23" s="1" customFormat="1" ht="25.9" customHeight="1" x14ac:dyDescent="0.25">
      <c r="A4" s="1" t="s">
        <v>163</v>
      </c>
      <c r="B4" s="2"/>
      <c r="E4" s="84" t="s">
        <v>4</v>
      </c>
      <c r="F4" s="84" t="s">
        <v>4</v>
      </c>
      <c r="G4" s="84" t="s">
        <v>5</v>
      </c>
      <c r="H4" s="84" t="s">
        <v>6</v>
      </c>
      <c r="I4" s="84" t="s">
        <v>6</v>
      </c>
      <c r="J4" s="84" t="s">
        <v>7</v>
      </c>
      <c r="K4" s="84" t="s">
        <v>7</v>
      </c>
      <c r="L4" s="84" t="s">
        <v>8</v>
      </c>
      <c r="M4" s="84" t="s">
        <v>8</v>
      </c>
      <c r="N4" s="84" t="s">
        <v>5</v>
      </c>
      <c r="O4" s="84" t="s">
        <v>5</v>
      </c>
      <c r="P4" s="84" t="s">
        <v>9</v>
      </c>
      <c r="Q4" s="84" t="s">
        <v>9</v>
      </c>
      <c r="R4" s="84" t="s">
        <v>9</v>
      </c>
      <c r="S4" s="84" t="s">
        <v>9</v>
      </c>
      <c r="T4" s="84" t="s">
        <v>10</v>
      </c>
      <c r="U4" s="84" t="s">
        <v>10</v>
      </c>
      <c r="V4" s="3"/>
      <c r="W4" s="4"/>
    </row>
    <row r="5" spans="1:23" s="1" customFormat="1" x14ac:dyDescent="0.25">
      <c r="A5" s="6" t="s">
        <v>11</v>
      </c>
      <c r="B5" s="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3"/>
      <c r="W5" s="4"/>
    </row>
    <row r="6" spans="1:23" s="1" customFormat="1" ht="15.75" customHeight="1" x14ac:dyDescent="0.25">
      <c r="A6" s="7" t="s">
        <v>12</v>
      </c>
      <c r="B6" s="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3"/>
      <c r="W6" s="46"/>
    </row>
    <row r="7" spans="1:23" ht="47.25" customHeight="1" x14ac:dyDescent="0.25">
      <c r="A7" s="32" t="s">
        <v>13</v>
      </c>
      <c r="B7" s="33" t="s">
        <v>164</v>
      </c>
      <c r="C7" s="32" t="s">
        <v>15</v>
      </c>
      <c r="D7" s="47"/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  <c r="J7" s="33" t="s">
        <v>21</v>
      </c>
      <c r="K7" s="33" t="s">
        <v>22</v>
      </c>
      <c r="L7" s="33" t="s">
        <v>23</v>
      </c>
      <c r="M7" s="33" t="s">
        <v>24</v>
      </c>
      <c r="N7" s="33" t="s">
        <v>25</v>
      </c>
      <c r="O7" s="33" t="s">
        <v>26</v>
      </c>
      <c r="P7" s="14" t="s">
        <v>62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165</v>
      </c>
      <c r="V7" s="48" t="s">
        <v>33</v>
      </c>
      <c r="W7" s="64" t="s">
        <v>166</v>
      </c>
    </row>
    <row r="8" spans="1:23" x14ac:dyDescent="0.25">
      <c r="A8" s="66" t="s">
        <v>167</v>
      </c>
      <c r="B8" s="67">
        <v>5</v>
      </c>
      <c r="C8" s="80" t="s">
        <v>168</v>
      </c>
      <c r="D8" s="80" t="s">
        <v>169</v>
      </c>
      <c r="E8" s="19">
        <v>0</v>
      </c>
      <c r="F8" s="19">
        <v>0</v>
      </c>
      <c r="G8" s="19">
        <v>45</v>
      </c>
      <c r="H8" s="19">
        <v>42</v>
      </c>
      <c r="I8" s="19">
        <v>45</v>
      </c>
      <c r="J8" s="19">
        <v>45</v>
      </c>
      <c r="K8" s="19">
        <v>32</v>
      </c>
      <c r="L8" s="19">
        <v>45</v>
      </c>
      <c r="M8" s="19">
        <v>0</v>
      </c>
      <c r="N8" s="19">
        <v>45</v>
      </c>
      <c r="O8" s="19">
        <v>45</v>
      </c>
      <c r="P8" s="49">
        <v>45</v>
      </c>
      <c r="Q8" s="19">
        <v>45</v>
      </c>
      <c r="R8" s="19">
        <v>45</v>
      </c>
      <c r="S8" s="19">
        <v>45</v>
      </c>
      <c r="T8" s="19">
        <v>45</v>
      </c>
      <c r="U8" s="19">
        <v>45</v>
      </c>
      <c r="V8" s="19">
        <f t="shared" ref="V8:V41" si="0">SUM(E8:U8)</f>
        <v>614</v>
      </c>
      <c r="W8" s="21">
        <f t="shared" ref="W8:W40" si="1">SUM(LARGE(E8:U8,1),LARGE(E8:U8,2),LARGE(E8:U8,3),LARGE(E8:U8,4),LARGE(E8:U8,5),LARGE(E8:U8,6),LARGE(E8:U8,7),LARGE(E8:U8,8),LARGE(E8:U8,9),LARGE(E8:U8,10),LARGE(E8:U8,11),LARGE(E8:U8,12),LARGE(E8:U8,13))</f>
        <v>582</v>
      </c>
    </row>
    <row r="9" spans="1:23" s="18" customFormat="1" x14ac:dyDescent="0.25">
      <c r="A9" s="69" t="s">
        <v>170</v>
      </c>
      <c r="B9" s="70">
        <v>8</v>
      </c>
      <c r="C9" s="81" t="s">
        <v>171</v>
      </c>
      <c r="D9" s="81" t="s">
        <v>172</v>
      </c>
      <c r="E9" s="20">
        <v>42</v>
      </c>
      <c r="F9" s="20">
        <v>45</v>
      </c>
      <c r="G9" s="20">
        <v>0</v>
      </c>
      <c r="H9" s="20">
        <v>45</v>
      </c>
      <c r="I9" s="20">
        <v>42</v>
      </c>
      <c r="J9" s="20">
        <v>40</v>
      </c>
      <c r="K9" s="20">
        <v>45</v>
      </c>
      <c r="L9" s="20">
        <v>35</v>
      </c>
      <c r="M9" s="20">
        <v>0</v>
      </c>
      <c r="N9" s="20">
        <v>42</v>
      </c>
      <c r="O9" s="20">
        <v>42</v>
      </c>
      <c r="P9" s="51">
        <v>40</v>
      </c>
      <c r="Q9" s="20">
        <v>42</v>
      </c>
      <c r="R9" s="20">
        <v>42</v>
      </c>
      <c r="S9" s="20">
        <v>42</v>
      </c>
      <c r="T9" s="20">
        <v>42</v>
      </c>
      <c r="U9" s="20">
        <v>42</v>
      </c>
      <c r="V9" s="20">
        <f t="shared" si="0"/>
        <v>628</v>
      </c>
      <c r="W9" s="21">
        <f t="shared" si="1"/>
        <v>553</v>
      </c>
    </row>
    <row r="10" spans="1:23" s="18" customFormat="1" x14ac:dyDescent="0.25">
      <c r="A10" s="69" t="s">
        <v>173</v>
      </c>
      <c r="B10" s="70">
        <v>55</v>
      </c>
      <c r="C10" s="81" t="s">
        <v>174</v>
      </c>
      <c r="D10" s="81" t="s">
        <v>175</v>
      </c>
      <c r="E10" s="20">
        <v>38</v>
      </c>
      <c r="F10" s="20">
        <v>40</v>
      </c>
      <c r="G10" s="20">
        <v>40</v>
      </c>
      <c r="H10" s="20">
        <v>36</v>
      </c>
      <c r="I10" s="20">
        <v>0</v>
      </c>
      <c r="J10" s="20">
        <v>38</v>
      </c>
      <c r="K10" s="20">
        <v>38</v>
      </c>
      <c r="L10" s="20">
        <v>40</v>
      </c>
      <c r="M10" s="20">
        <v>45</v>
      </c>
      <c r="N10" s="20">
        <v>40</v>
      </c>
      <c r="O10" s="20">
        <v>40</v>
      </c>
      <c r="P10" s="20">
        <v>38</v>
      </c>
      <c r="Q10" s="20">
        <v>40</v>
      </c>
      <c r="R10" s="20">
        <v>35</v>
      </c>
      <c r="S10" s="20">
        <v>38</v>
      </c>
      <c r="T10" s="20">
        <v>28</v>
      </c>
      <c r="U10" s="20">
        <v>29</v>
      </c>
      <c r="V10" s="20">
        <f t="shared" si="0"/>
        <v>603</v>
      </c>
      <c r="W10" s="21">
        <f t="shared" si="1"/>
        <v>511</v>
      </c>
    </row>
    <row r="11" spans="1:23" s="18" customFormat="1" x14ac:dyDescent="0.25">
      <c r="A11" s="69" t="s">
        <v>176</v>
      </c>
      <c r="B11" s="70">
        <v>72</v>
      </c>
      <c r="C11" s="81" t="s">
        <v>177</v>
      </c>
      <c r="D11" s="81" t="s">
        <v>178</v>
      </c>
      <c r="E11" s="20">
        <v>27</v>
      </c>
      <c r="F11" s="20">
        <v>42</v>
      </c>
      <c r="G11" s="20">
        <v>36</v>
      </c>
      <c r="H11" s="20">
        <v>40</v>
      </c>
      <c r="I11" s="20">
        <v>38</v>
      </c>
      <c r="J11" s="20">
        <v>28</v>
      </c>
      <c r="K11" s="20">
        <v>36</v>
      </c>
      <c r="L11" s="20">
        <v>42</v>
      </c>
      <c r="M11" s="20">
        <v>45</v>
      </c>
      <c r="N11" s="20">
        <v>36</v>
      </c>
      <c r="O11" s="20">
        <v>36</v>
      </c>
      <c r="P11" s="20">
        <v>35</v>
      </c>
      <c r="Q11" s="20">
        <v>38</v>
      </c>
      <c r="R11" s="20">
        <v>36</v>
      </c>
      <c r="S11" s="20">
        <v>40</v>
      </c>
      <c r="T11" s="20">
        <v>0</v>
      </c>
      <c r="U11" s="20">
        <v>0</v>
      </c>
      <c r="V11" s="20">
        <f t="shared" si="0"/>
        <v>555</v>
      </c>
      <c r="W11" s="21">
        <f t="shared" si="1"/>
        <v>500</v>
      </c>
    </row>
    <row r="12" spans="1:23" s="18" customFormat="1" x14ac:dyDescent="0.25">
      <c r="A12" s="69" t="s">
        <v>179</v>
      </c>
      <c r="B12" s="70">
        <v>108</v>
      </c>
      <c r="C12" s="81" t="s">
        <v>180</v>
      </c>
      <c r="D12" s="81" t="s">
        <v>181</v>
      </c>
      <c r="E12" s="20">
        <v>0</v>
      </c>
      <c r="F12" s="20">
        <v>35</v>
      </c>
      <c r="G12" s="20">
        <v>0</v>
      </c>
      <c r="H12" s="20">
        <v>31</v>
      </c>
      <c r="I12" s="20">
        <v>34</v>
      </c>
      <c r="J12" s="20">
        <v>0</v>
      </c>
      <c r="K12" s="20">
        <v>33</v>
      </c>
      <c r="L12" s="20">
        <v>38</v>
      </c>
      <c r="M12" s="20">
        <v>40</v>
      </c>
      <c r="N12" s="20">
        <v>35</v>
      </c>
      <c r="O12" s="20">
        <v>35</v>
      </c>
      <c r="P12" s="20">
        <v>36</v>
      </c>
      <c r="Q12" s="20">
        <v>36</v>
      </c>
      <c r="R12" s="20">
        <v>34</v>
      </c>
      <c r="S12" s="20">
        <v>36</v>
      </c>
      <c r="T12" s="20">
        <v>36</v>
      </c>
      <c r="U12" s="20">
        <v>40</v>
      </c>
      <c r="V12" s="20">
        <f t="shared" si="0"/>
        <v>499</v>
      </c>
      <c r="W12" s="21">
        <f t="shared" si="1"/>
        <v>468</v>
      </c>
    </row>
    <row r="13" spans="1:23" s="18" customFormat="1" ht="15" customHeight="1" x14ac:dyDescent="0.25">
      <c r="A13" s="69" t="s">
        <v>182</v>
      </c>
      <c r="B13" s="70">
        <v>52</v>
      </c>
      <c r="C13" s="81" t="s">
        <v>183</v>
      </c>
      <c r="D13" s="81" t="s">
        <v>184</v>
      </c>
      <c r="E13" s="20">
        <v>36</v>
      </c>
      <c r="F13" s="20">
        <v>36</v>
      </c>
      <c r="G13" s="20">
        <v>30</v>
      </c>
      <c r="H13" s="20">
        <v>33</v>
      </c>
      <c r="I13" s="20">
        <v>33</v>
      </c>
      <c r="J13" s="20">
        <v>36</v>
      </c>
      <c r="K13" s="20">
        <v>34</v>
      </c>
      <c r="L13" s="20">
        <v>27</v>
      </c>
      <c r="M13" s="20">
        <v>36</v>
      </c>
      <c r="N13" s="20">
        <v>33</v>
      </c>
      <c r="O13" s="20">
        <v>34</v>
      </c>
      <c r="P13" s="20">
        <v>32</v>
      </c>
      <c r="Q13" s="20">
        <v>34</v>
      </c>
      <c r="R13" s="20">
        <v>38</v>
      </c>
      <c r="S13" s="20">
        <v>35</v>
      </c>
      <c r="T13" s="20">
        <v>0</v>
      </c>
      <c r="U13" s="20">
        <v>36</v>
      </c>
      <c r="V13" s="20">
        <f t="shared" si="0"/>
        <v>543</v>
      </c>
      <c r="W13" s="21">
        <f t="shared" si="1"/>
        <v>454</v>
      </c>
    </row>
    <row r="14" spans="1:23" s="18" customFormat="1" x14ac:dyDescent="0.25">
      <c r="A14" s="69" t="s">
        <v>185</v>
      </c>
      <c r="B14" s="70">
        <v>17</v>
      </c>
      <c r="C14" s="81" t="s">
        <v>183</v>
      </c>
      <c r="D14" s="81" t="s">
        <v>186</v>
      </c>
      <c r="E14" s="20">
        <v>34</v>
      </c>
      <c r="F14" s="20">
        <v>33</v>
      </c>
      <c r="G14" s="20">
        <v>35</v>
      </c>
      <c r="H14" s="20">
        <v>32</v>
      </c>
      <c r="I14" s="20">
        <v>35</v>
      </c>
      <c r="J14" s="20">
        <v>33</v>
      </c>
      <c r="K14" s="20">
        <v>0</v>
      </c>
      <c r="L14" s="20">
        <v>32</v>
      </c>
      <c r="M14" s="20">
        <v>38</v>
      </c>
      <c r="N14" s="20">
        <v>34</v>
      </c>
      <c r="O14" s="20">
        <v>32</v>
      </c>
      <c r="P14" s="20">
        <v>33</v>
      </c>
      <c r="Q14" s="20">
        <v>33</v>
      </c>
      <c r="R14" s="20">
        <v>33</v>
      </c>
      <c r="S14" s="20">
        <v>34</v>
      </c>
      <c r="T14" s="20">
        <v>35</v>
      </c>
      <c r="U14" s="20">
        <v>38</v>
      </c>
      <c r="V14" s="20">
        <f t="shared" si="0"/>
        <v>544</v>
      </c>
      <c r="W14" s="21">
        <f t="shared" si="1"/>
        <v>448</v>
      </c>
    </row>
    <row r="15" spans="1:23" s="18" customFormat="1" x14ac:dyDescent="0.25">
      <c r="A15" s="69" t="s">
        <v>187</v>
      </c>
      <c r="B15" s="70">
        <v>102</v>
      </c>
      <c r="C15" s="81" t="s">
        <v>188</v>
      </c>
      <c r="D15" s="81" t="s">
        <v>189</v>
      </c>
      <c r="E15" s="20">
        <v>0</v>
      </c>
      <c r="F15" s="20">
        <v>35</v>
      </c>
      <c r="G15" s="77">
        <v>0</v>
      </c>
      <c r="H15" s="20">
        <v>0</v>
      </c>
      <c r="I15" s="20">
        <v>36</v>
      </c>
      <c r="J15" s="20">
        <v>35</v>
      </c>
      <c r="K15" s="20">
        <v>36</v>
      </c>
      <c r="L15" s="20">
        <v>36</v>
      </c>
      <c r="M15" s="20">
        <v>35</v>
      </c>
      <c r="N15" s="20">
        <v>38</v>
      </c>
      <c r="O15" s="20">
        <v>33</v>
      </c>
      <c r="P15" s="20">
        <v>34</v>
      </c>
      <c r="Q15" s="20">
        <v>35</v>
      </c>
      <c r="R15" s="20">
        <v>0</v>
      </c>
      <c r="S15" s="20">
        <v>0</v>
      </c>
      <c r="T15" s="20">
        <v>38</v>
      </c>
      <c r="U15" s="20">
        <v>34</v>
      </c>
      <c r="V15" s="20">
        <f t="shared" si="0"/>
        <v>425</v>
      </c>
      <c r="W15" s="21">
        <f t="shared" si="1"/>
        <v>425</v>
      </c>
    </row>
    <row r="16" spans="1:23" s="18" customFormat="1" ht="15" customHeight="1" x14ac:dyDescent="0.25">
      <c r="A16" s="69" t="s">
        <v>190</v>
      </c>
      <c r="B16" s="70">
        <v>116</v>
      </c>
      <c r="C16" s="81" t="s">
        <v>191</v>
      </c>
      <c r="D16" s="81" t="s">
        <v>192</v>
      </c>
      <c r="E16" s="20">
        <v>33</v>
      </c>
      <c r="F16" s="20">
        <v>32</v>
      </c>
      <c r="G16" s="20">
        <v>33</v>
      </c>
      <c r="H16" s="20">
        <v>0</v>
      </c>
      <c r="I16" s="20">
        <v>0</v>
      </c>
      <c r="J16" s="20">
        <v>0</v>
      </c>
      <c r="K16" s="20">
        <v>0</v>
      </c>
      <c r="L16" s="20">
        <v>28</v>
      </c>
      <c r="M16" s="20">
        <v>33</v>
      </c>
      <c r="N16" s="20">
        <v>31</v>
      </c>
      <c r="O16" s="20">
        <v>31</v>
      </c>
      <c r="P16" s="20">
        <v>30</v>
      </c>
      <c r="Q16" s="20">
        <v>32</v>
      </c>
      <c r="R16" s="20">
        <v>31</v>
      </c>
      <c r="S16" s="20">
        <v>33</v>
      </c>
      <c r="T16" s="20">
        <v>33</v>
      </c>
      <c r="U16" s="20">
        <v>36</v>
      </c>
      <c r="V16" s="20">
        <f t="shared" si="0"/>
        <v>416</v>
      </c>
      <c r="W16" s="21">
        <f t="shared" si="1"/>
        <v>416</v>
      </c>
    </row>
    <row r="17" spans="1:23" x14ac:dyDescent="0.25">
      <c r="A17" s="69" t="s">
        <v>193</v>
      </c>
      <c r="B17" s="70">
        <v>88</v>
      </c>
      <c r="C17" s="81" t="s">
        <v>171</v>
      </c>
      <c r="D17" s="81" t="s">
        <v>194</v>
      </c>
      <c r="E17" s="20">
        <v>32</v>
      </c>
      <c r="F17" s="20">
        <v>31</v>
      </c>
      <c r="G17" s="20">
        <v>32</v>
      </c>
      <c r="H17" s="20">
        <v>25</v>
      </c>
      <c r="I17" s="20">
        <v>31</v>
      </c>
      <c r="J17" s="20">
        <v>31</v>
      </c>
      <c r="K17" s="20">
        <v>30</v>
      </c>
      <c r="L17" s="20">
        <v>29</v>
      </c>
      <c r="M17" s="20">
        <v>34</v>
      </c>
      <c r="N17" s="20">
        <v>30</v>
      </c>
      <c r="O17" s="20">
        <v>30</v>
      </c>
      <c r="P17" s="20">
        <v>27</v>
      </c>
      <c r="Q17" s="40">
        <v>0</v>
      </c>
      <c r="R17" s="40">
        <v>0</v>
      </c>
      <c r="S17" s="40">
        <v>0</v>
      </c>
      <c r="T17" s="52">
        <v>34</v>
      </c>
      <c r="U17" s="52">
        <v>35</v>
      </c>
      <c r="V17" s="20">
        <f t="shared" si="0"/>
        <v>431</v>
      </c>
      <c r="W17" s="21">
        <f t="shared" si="1"/>
        <v>406</v>
      </c>
    </row>
    <row r="18" spans="1:23" x14ac:dyDescent="0.25">
      <c r="A18" s="69" t="s">
        <v>195</v>
      </c>
      <c r="B18" s="70">
        <v>21</v>
      </c>
      <c r="C18" s="81" t="s">
        <v>196</v>
      </c>
      <c r="D18" s="81" t="s">
        <v>197</v>
      </c>
      <c r="E18" s="20">
        <v>31</v>
      </c>
      <c r="F18" s="20">
        <v>30</v>
      </c>
      <c r="G18" s="20">
        <v>34</v>
      </c>
      <c r="H18" s="20">
        <v>27</v>
      </c>
      <c r="I18" s="20">
        <v>32</v>
      </c>
      <c r="J18" s="20">
        <v>34</v>
      </c>
      <c r="K18" s="20">
        <v>30</v>
      </c>
      <c r="L18" s="20">
        <v>30</v>
      </c>
      <c r="M18" s="20">
        <v>32</v>
      </c>
      <c r="N18" s="20">
        <v>29</v>
      </c>
      <c r="O18" s="20">
        <v>0</v>
      </c>
      <c r="P18" s="20">
        <v>29</v>
      </c>
      <c r="Q18" s="20">
        <v>31</v>
      </c>
      <c r="R18" s="20">
        <v>29</v>
      </c>
      <c r="S18" s="20">
        <v>32</v>
      </c>
      <c r="T18" s="53">
        <v>0</v>
      </c>
      <c r="U18" s="53">
        <v>0</v>
      </c>
      <c r="V18" s="20">
        <f t="shared" si="0"/>
        <v>430</v>
      </c>
      <c r="W18" s="21">
        <f t="shared" si="1"/>
        <v>403</v>
      </c>
    </row>
    <row r="19" spans="1:23" x14ac:dyDescent="0.25">
      <c r="A19" s="69" t="s">
        <v>198</v>
      </c>
      <c r="B19" s="70">
        <v>3</v>
      </c>
      <c r="C19" s="81" t="s">
        <v>199</v>
      </c>
      <c r="D19" s="81" t="s">
        <v>200</v>
      </c>
      <c r="E19" s="20">
        <v>29</v>
      </c>
      <c r="F19" s="20">
        <v>29</v>
      </c>
      <c r="G19" s="20">
        <v>31</v>
      </c>
      <c r="H19" s="20">
        <v>26</v>
      </c>
      <c r="I19" s="20">
        <v>31</v>
      </c>
      <c r="J19" s="20">
        <v>0</v>
      </c>
      <c r="K19" s="20">
        <v>27</v>
      </c>
      <c r="L19" s="20">
        <v>25</v>
      </c>
      <c r="M19" s="20">
        <v>29</v>
      </c>
      <c r="N19" s="20">
        <v>27</v>
      </c>
      <c r="O19" s="20">
        <v>27</v>
      </c>
      <c r="P19" s="20">
        <v>25</v>
      </c>
      <c r="Q19" s="20">
        <v>26</v>
      </c>
      <c r="R19" s="20">
        <v>27</v>
      </c>
      <c r="S19" s="20">
        <v>29</v>
      </c>
      <c r="T19" s="20">
        <v>29</v>
      </c>
      <c r="U19" s="20">
        <v>33</v>
      </c>
      <c r="V19" s="20">
        <f t="shared" si="0"/>
        <v>450</v>
      </c>
      <c r="W19" s="21">
        <f t="shared" si="1"/>
        <v>374</v>
      </c>
    </row>
    <row r="20" spans="1:23" x14ac:dyDescent="0.25">
      <c r="A20" s="69" t="s">
        <v>201</v>
      </c>
      <c r="B20" s="70">
        <v>43</v>
      </c>
      <c r="C20" s="81" t="s">
        <v>202</v>
      </c>
      <c r="D20" s="81" t="s">
        <v>200</v>
      </c>
      <c r="E20" s="20">
        <v>0</v>
      </c>
      <c r="F20" s="20">
        <v>0</v>
      </c>
      <c r="G20" s="20">
        <v>0</v>
      </c>
      <c r="H20" s="20">
        <v>22</v>
      </c>
      <c r="I20" s="20">
        <v>26</v>
      </c>
      <c r="J20" s="20">
        <v>32</v>
      </c>
      <c r="K20" s="20">
        <v>25</v>
      </c>
      <c r="L20" s="20">
        <v>26</v>
      </c>
      <c r="M20" s="20">
        <v>28</v>
      </c>
      <c r="N20" s="20">
        <v>24</v>
      </c>
      <c r="O20" s="20">
        <v>29</v>
      </c>
      <c r="P20" s="20">
        <v>26</v>
      </c>
      <c r="Q20" s="20">
        <v>29</v>
      </c>
      <c r="R20" s="20">
        <v>28</v>
      </c>
      <c r="S20" s="20">
        <v>29</v>
      </c>
      <c r="T20" s="20">
        <v>32</v>
      </c>
      <c r="U20" s="20">
        <v>33</v>
      </c>
      <c r="V20" s="20">
        <f t="shared" si="0"/>
        <v>389</v>
      </c>
      <c r="W20" s="21">
        <f t="shared" si="1"/>
        <v>367</v>
      </c>
    </row>
    <row r="21" spans="1:23" x14ac:dyDescent="0.25">
      <c r="A21" s="69" t="s">
        <v>203</v>
      </c>
      <c r="B21" s="70">
        <v>99</v>
      </c>
      <c r="C21" s="71" t="s">
        <v>204</v>
      </c>
      <c r="D21" s="71" t="s">
        <v>205</v>
      </c>
      <c r="E21" s="20">
        <v>24</v>
      </c>
      <c r="F21" s="20">
        <v>0</v>
      </c>
      <c r="G21" s="20">
        <v>0</v>
      </c>
      <c r="H21" s="77">
        <v>0</v>
      </c>
      <c r="I21" s="77">
        <v>0</v>
      </c>
      <c r="J21" s="20">
        <v>31</v>
      </c>
      <c r="K21" s="20">
        <v>21</v>
      </c>
      <c r="L21" s="20">
        <v>23</v>
      </c>
      <c r="M21" s="20">
        <v>31</v>
      </c>
      <c r="N21" s="20">
        <v>26</v>
      </c>
      <c r="O21" s="20">
        <v>28</v>
      </c>
      <c r="P21" s="20">
        <v>28</v>
      </c>
      <c r="Q21" s="20">
        <v>30</v>
      </c>
      <c r="R21" s="20">
        <v>30</v>
      </c>
      <c r="S21" s="20">
        <v>30</v>
      </c>
      <c r="T21" s="20">
        <v>30</v>
      </c>
      <c r="U21" s="20">
        <v>31</v>
      </c>
      <c r="V21" s="20">
        <f t="shared" si="0"/>
        <v>363</v>
      </c>
      <c r="W21" s="21">
        <f t="shared" si="1"/>
        <v>363</v>
      </c>
    </row>
    <row r="22" spans="1:23" x14ac:dyDescent="0.25">
      <c r="A22" s="22" t="s">
        <v>319</v>
      </c>
      <c r="B22" s="20">
        <v>107</v>
      </c>
      <c r="C22" s="50" t="s">
        <v>206</v>
      </c>
      <c r="D22" s="50" t="s">
        <v>207</v>
      </c>
      <c r="E22" s="20">
        <v>0</v>
      </c>
      <c r="F22" s="20">
        <v>0</v>
      </c>
      <c r="G22" s="20">
        <v>40</v>
      </c>
      <c r="H22" s="20">
        <v>38</v>
      </c>
      <c r="I22" s="20">
        <v>40</v>
      </c>
      <c r="J22" s="20">
        <v>42</v>
      </c>
      <c r="K22" s="20">
        <v>42</v>
      </c>
      <c r="L22" s="20">
        <v>0</v>
      </c>
      <c r="M22" s="20">
        <v>0</v>
      </c>
      <c r="N22" s="20">
        <v>0</v>
      </c>
      <c r="O22" s="20">
        <v>38</v>
      </c>
      <c r="P22" s="20">
        <v>0</v>
      </c>
      <c r="Q22" s="20">
        <v>0</v>
      </c>
      <c r="R22" s="20">
        <v>40</v>
      </c>
      <c r="S22" s="20">
        <v>31</v>
      </c>
      <c r="T22" s="20">
        <v>40</v>
      </c>
      <c r="U22" s="20">
        <v>0</v>
      </c>
      <c r="V22" s="20">
        <f t="shared" si="0"/>
        <v>351</v>
      </c>
      <c r="W22" s="21">
        <f t="shared" si="1"/>
        <v>351</v>
      </c>
    </row>
    <row r="23" spans="1:23" x14ac:dyDescent="0.25">
      <c r="A23" s="22" t="s">
        <v>319</v>
      </c>
      <c r="B23" s="20">
        <v>176</v>
      </c>
      <c r="C23" s="50" t="s">
        <v>174</v>
      </c>
      <c r="D23" s="50" t="s">
        <v>208</v>
      </c>
      <c r="E23" s="20">
        <v>26</v>
      </c>
      <c r="F23" s="20">
        <v>26</v>
      </c>
      <c r="G23" s="20">
        <v>0</v>
      </c>
      <c r="H23" s="20">
        <v>24</v>
      </c>
      <c r="I23" s="20">
        <v>28</v>
      </c>
      <c r="J23" s="20">
        <v>0</v>
      </c>
      <c r="K23" s="20">
        <v>28</v>
      </c>
      <c r="L23" s="20">
        <v>24</v>
      </c>
      <c r="M23" s="20">
        <v>27</v>
      </c>
      <c r="N23" s="20">
        <v>0</v>
      </c>
      <c r="O23" s="20">
        <v>0</v>
      </c>
      <c r="P23" s="20">
        <v>24</v>
      </c>
      <c r="Q23" s="20">
        <v>28</v>
      </c>
      <c r="R23" s="20">
        <v>0</v>
      </c>
      <c r="S23" s="20">
        <v>0</v>
      </c>
      <c r="T23" s="20">
        <v>31</v>
      </c>
      <c r="U23" s="20">
        <v>30</v>
      </c>
      <c r="V23" s="20">
        <f t="shared" si="0"/>
        <v>296</v>
      </c>
      <c r="W23" s="21">
        <f t="shared" si="1"/>
        <v>296</v>
      </c>
    </row>
    <row r="24" spans="1:23" ht="15" customHeight="1" x14ac:dyDescent="0.25">
      <c r="A24" s="22" t="s">
        <v>319</v>
      </c>
      <c r="B24" s="20">
        <v>411</v>
      </c>
      <c r="C24" s="50" t="s">
        <v>204</v>
      </c>
      <c r="D24" s="50" t="s">
        <v>209</v>
      </c>
      <c r="E24" s="20">
        <v>35</v>
      </c>
      <c r="F24" s="20">
        <v>0</v>
      </c>
      <c r="G24" s="20">
        <v>0</v>
      </c>
      <c r="H24" s="20">
        <v>30</v>
      </c>
      <c r="I24" s="20">
        <v>0</v>
      </c>
      <c r="J24" s="20">
        <v>0</v>
      </c>
      <c r="K24" s="20">
        <v>31</v>
      </c>
      <c r="L24" s="20">
        <v>34</v>
      </c>
      <c r="M24" s="20">
        <v>0</v>
      </c>
      <c r="N24" s="20">
        <v>32</v>
      </c>
      <c r="O24" s="20">
        <v>0</v>
      </c>
      <c r="P24" s="20">
        <v>31</v>
      </c>
      <c r="Q24" s="20">
        <v>0</v>
      </c>
      <c r="R24" s="20">
        <v>32</v>
      </c>
      <c r="S24" s="20">
        <v>0</v>
      </c>
      <c r="T24" s="20">
        <v>0</v>
      </c>
      <c r="U24" s="20">
        <v>0</v>
      </c>
      <c r="V24" s="20">
        <f t="shared" si="0"/>
        <v>225</v>
      </c>
      <c r="W24" s="21">
        <f t="shared" si="1"/>
        <v>225</v>
      </c>
    </row>
    <row r="25" spans="1:23" x14ac:dyDescent="0.25">
      <c r="A25" s="22" t="s">
        <v>319</v>
      </c>
      <c r="B25" s="20">
        <v>28</v>
      </c>
      <c r="C25" s="50" t="s">
        <v>183</v>
      </c>
      <c r="D25" s="50" t="s">
        <v>210</v>
      </c>
      <c r="E25" s="20">
        <v>25</v>
      </c>
      <c r="F25" s="20">
        <v>25</v>
      </c>
      <c r="G25" s="20">
        <v>0</v>
      </c>
      <c r="H25" s="20">
        <v>23</v>
      </c>
      <c r="I25" s="20">
        <v>29</v>
      </c>
      <c r="J25" s="20">
        <v>0</v>
      </c>
      <c r="K25" s="20">
        <v>26</v>
      </c>
      <c r="L25" s="20">
        <v>22</v>
      </c>
      <c r="M25" s="20">
        <v>30</v>
      </c>
      <c r="N25" s="20">
        <v>25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f t="shared" si="0"/>
        <v>205</v>
      </c>
      <c r="W25" s="21">
        <f t="shared" si="1"/>
        <v>205</v>
      </c>
    </row>
    <row r="26" spans="1:23" x14ac:dyDescent="0.25">
      <c r="A26" s="22" t="s">
        <v>319</v>
      </c>
      <c r="B26" s="20">
        <v>27</v>
      </c>
      <c r="C26" s="50" t="s">
        <v>211</v>
      </c>
      <c r="D26" s="50" t="s">
        <v>212</v>
      </c>
      <c r="E26" s="20">
        <v>40</v>
      </c>
      <c r="F26" s="20">
        <v>38</v>
      </c>
      <c r="G26" s="20">
        <v>0</v>
      </c>
      <c r="H26" s="20">
        <v>35</v>
      </c>
      <c r="I26" s="20">
        <v>27</v>
      </c>
      <c r="J26" s="20">
        <v>0</v>
      </c>
      <c r="K26" s="20">
        <v>40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f t="shared" si="0"/>
        <v>180</v>
      </c>
      <c r="W26" s="21">
        <f t="shared" si="1"/>
        <v>180</v>
      </c>
    </row>
    <row r="27" spans="1:23" x14ac:dyDescent="0.25">
      <c r="A27" s="22" t="s">
        <v>319</v>
      </c>
      <c r="B27" s="20">
        <v>1</v>
      </c>
      <c r="C27" s="50" t="s">
        <v>213</v>
      </c>
      <c r="D27" s="50" t="s">
        <v>214</v>
      </c>
      <c r="E27" s="20">
        <v>0</v>
      </c>
      <c r="F27" s="20">
        <v>0</v>
      </c>
      <c r="G27" s="20">
        <v>0</v>
      </c>
      <c r="H27" s="20">
        <v>21</v>
      </c>
      <c r="I27" s="20">
        <v>24</v>
      </c>
      <c r="J27" s="20">
        <v>0</v>
      </c>
      <c r="K27" s="20">
        <v>0</v>
      </c>
      <c r="L27" s="20">
        <v>0</v>
      </c>
      <c r="M27" s="20">
        <v>0</v>
      </c>
      <c r="N27" s="20">
        <v>23</v>
      </c>
      <c r="O27" s="20">
        <v>26</v>
      </c>
      <c r="P27" s="20">
        <v>22</v>
      </c>
      <c r="Q27" s="20">
        <v>27</v>
      </c>
      <c r="R27" s="20">
        <v>0</v>
      </c>
      <c r="S27" s="40">
        <v>0</v>
      </c>
      <c r="T27" s="40">
        <v>0</v>
      </c>
      <c r="U27" s="40">
        <v>0</v>
      </c>
      <c r="V27" s="20">
        <f t="shared" si="0"/>
        <v>143</v>
      </c>
      <c r="W27" s="21">
        <f t="shared" si="1"/>
        <v>143</v>
      </c>
    </row>
    <row r="28" spans="1:23" x14ac:dyDescent="0.25">
      <c r="A28" s="22" t="s">
        <v>319</v>
      </c>
      <c r="B28" s="20">
        <v>57</v>
      </c>
      <c r="C28" s="50" t="s">
        <v>202</v>
      </c>
      <c r="D28" s="50" t="s">
        <v>215</v>
      </c>
      <c r="E28" s="20">
        <v>0</v>
      </c>
      <c r="F28" s="20">
        <v>0</v>
      </c>
      <c r="G28" s="20">
        <v>42</v>
      </c>
      <c r="H28" s="20">
        <v>35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28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f t="shared" si="0"/>
        <v>105</v>
      </c>
      <c r="W28" s="21">
        <f t="shared" si="1"/>
        <v>105</v>
      </c>
    </row>
    <row r="29" spans="1:23" x14ac:dyDescent="0.25">
      <c r="A29" s="22" t="s">
        <v>319</v>
      </c>
      <c r="B29" s="20">
        <v>15</v>
      </c>
      <c r="C29" s="50" t="s">
        <v>183</v>
      </c>
      <c r="D29" s="50" t="s">
        <v>216</v>
      </c>
      <c r="E29" s="20">
        <v>28</v>
      </c>
      <c r="F29" s="20">
        <v>27</v>
      </c>
      <c r="G29" s="20">
        <v>0</v>
      </c>
      <c r="H29" s="20">
        <v>0</v>
      </c>
      <c r="I29" s="20">
        <v>0</v>
      </c>
      <c r="J29" s="20">
        <v>29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f t="shared" si="0"/>
        <v>84</v>
      </c>
      <c r="W29" s="21">
        <f t="shared" si="1"/>
        <v>84</v>
      </c>
    </row>
    <row r="30" spans="1:23" x14ac:dyDescent="0.25">
      <c r="A30" s="22" t="s">
        <v>319</v>
      </c>
      <c r="B30" s="20">
        <v>310</v>
      </c>
      <c r="C30" s="50" t="s">
        <v>196</v>
      </c>
      <c r="D30" s="50" t="s">
        <v>217</v>
      </c>
      <c r="E30" s="20">
        <v>0</v>
      </c>
      <c r="F30" s="20">
        <v>0</v>
      </c>
      <c r="G30" s="20">
        <v>0</v>
      </c>
      <c r="H30" s="20">
        <v>0</v>
      </c>
      <c r="I30" s="20">
        <v>25</v>
      </c>
      <c r="J30" s="20">
        <v>0</v>
      </c>
      <c r="K30" s="20">
        <v>24</v>
      </c>
      <c r="L30" s="20">
        <v>0</v>
      </c>
      <c r="M30" s="20">
        <v>0</v>
      </c>
      <c r="N30" s="20">
        <v>0</v>
      </c>
      <c r="O30" s="20">
        <v>0</v>
      </c>
      <c r="P30" s="20">
        <v>23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f t="shared" si="0"/>
        <v>72</v>
      </c>
      <c r="W30" s="21">
        <f t="shared" si="1"/>
        <v>72</v>
      </c>
    </row>
    <row r="31" spans="1:23" x14ac:dyDescent="0.25">
      <c r="A31" s="22" t="s">
        <v>319</v>
      </c>
      <c r="B31" s="20">
        <v>12</v>
      </c>
      <c r="C31" s="50" t="s">
        <v>218</v>
      </c>
      <c r="D31" s="50" t="s">
        <v>219</v>
      </c>
      <c r="E31" s="20">
        <v>0</v>
      </c>
      <c r="F31" s="20">
        <v>0</v>
      </c>
      <c r="G31" s="20">
        <v>0</v>
      </c>
      <c r="H31" s="20">
        <v>29</v>
      </c>
      <c r="I31" s="20">
        <v>0</v>
      </c>
      <c r="J31" s="20">
        <v>0</v>
      </c>
      <c r="K31" s="20">
        <v>0</v>
      </c>
      <c r="L31" s="20">
        <v>31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f t="shared" si="0"/>
        <v>60</v>
      </c>
      <c r="W31" s="21">
        <f t="shared" si="1"/>
        <v>60</v>
      </c>
    </row>
    <row r="32" spans="1:23" x14ac:dyDescent="0.25">
      <c r="A32" s="22" t="s">
        <v>319</v>
      </c>
      <c r="B32" s="20">
        <v>16</v>
      </c>
      <c r="C32" s="50" t="s">
        <v>220</v>
      </c>
      <c r="D32" s="50" t="s">
        <v>221</v>
      </c>
      <c r="E32" s="20">
        <v>0</v>
      </c>
      <c r="F32" s="20">
        <v>28</v>
      </c>
      <c r="G32" s="20">
        <v>0</v>
      </c>
      <c r="H32" s="20">
        <v>0</v>
      </c>
      <c r="I32" s="20">
        <v>0</v>
      </c>
      <c r="J32" s="20">
        <v>0</v>
      </c>
      <c r="K32" s="20">
        <v>23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f t="shared" si="0"/>
        <v>51</v>
      </c>
      <c r="W32" s="21">
        <f t="shared" si="1"/>
        <v>51</v>
      </c>
    </row>
    <row r="33" spans="1:23" x14ac:dyDescent="0.25">
      <c r="A33" s="22" t="s">
        <v>319</v>
      </c>
      <c r="B33" s="20">
        <v>14</v>
      </c>
      <c r="C33" s="50" t="s">
        <v>202</v>
      </c>
      <c r="D33" s="50" t="s">
        <v>222</v>
      </c>
      <c r="E33" s="20">
        <v>23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22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f t="shared" si="0"/>
        <v>45</v>
      </c>
      <c r="W33" s="21">
        <f t="shared" si="1"/>
        <v>45</v>
      </c>
    </row>
    <row r="34" spans="1:23" x14ac:dyDescent="0.25">
      <c r="A34" s="22" t="s">
        <v>319</v>
      </c>
      <c r="B34" s="54">
        <v>63</v>
      </c>
      <c r="C34" s="50" t="s">
        <v>183</v>
      </c>
      <c r="D34" s="50" t="s">
        <v>223</v>
      </c>
      <c r="E34" s="20">
        <v>45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f t="shared" si="0"/>
        <v>45</v>
      </c>
      <c r="W34" s="21">
        <f t="shared" si="1"/>
        <v>45</v>
      </c>
    </row>
    <row r="35" spans="1:23" x14ac:dyDescent="0.25">
      <c r="A35" s="22" t="s">
        <v>319</v>
      </c>
      <c r="B35" s="20">
        <v>91</v>
      </c>
      <c r="C35" s="50" t="s">
        <v>224</v>
      </c>
      <c r="D35" s="50" t="s">
        <v>225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33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f t="shared" si="0"/>
        <v>33</v>
      </c>
      <c r="W35" s="21">
        <f t="shared" si="1"/>
        <v>33</v>
      </c>
    </row>
    <row r="36" spans="1:23" x14ac:dyDescent="0.25">
      <c r="A36" s="22" t="s">
        <v>319</v>
      </c>
      <c r="B36" s="20">
        <v>38</v>
      </c>
      <c r="C36" s="50" t="s">
        <v>226</v>
      </c>
      <c r="D36" s="50" t="s">
        <v>227</v>
      </c>
      <c r="E36" s="20">
        <v>30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f t="shared" si="0"/>
        <v>30</v>
      </c>
      <c r="W36" s="21">
        <f t="shared" si="1"/>
        <v>30</v>
      </c>
    </row>
    <row r="37" spans="1:23" x14ac:dyDescent="0.25">
      <c r="A37" s="22" t="s">
        <v>319</v>
      </c>
      <c r="B37" s="20">
        <v>40</v>
      </c>
      <c r="C37" s="50" t="s">
        <v>228</v>
      </c>
      <c r="D37" s="50" t="s">
        <v>229</v>
      </c>
      <c r="E37" s="20">
        <v>0</v>
      </c>
      <c r="F37" s="20">
        <v>0</v>
      </c>
      <c r="G37" s="20">
        <v>0</v>
      </c>
      <c r="H37" s="20">
        <v>28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f t="shared" si="0"/>
        <v>28</v>
      </c>
      <c r="W37" s="21">
        <f t="shared" si="1"/>
        <v>28</v>
      </c>
    </row>
    <row r="38" spans="1:23" x14ac:dyDescent="0.25">
      <c r="A38" s="22" t="s">
        <v>319</v>
      </c>
      <c r="B38" s="20" t="s">
        <v>230</v>
      </c>
      <c r="C38" s="50" t="s">
        <v>196</v>
      </c>
      <c r="D38" s="50" t="s">
        <v>231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f t="shared" si="0"/>
        <v>0</v>
      </c>
      <c r="W38" s="21">
        <f t="shared" si="1"/>
        <v>0</v>
      </c>
    </row>
    <row r="39" spans="1:23" x14ac:dyDescent="0.25">
      <c r="A39" s="22" t="s">
        <v>319</v>
      </c>
      <c r="B39" s="20">
        <v>10</v>
      </c>
      <c r="C39" s="50" t="s">
        <v>232</v>
      </c>
      <c r="D39" s="50" t="s">
        <v>233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f t="shared" si="0"/>
        <v>0</v>
      </c>
      <c r="W39" s="21">
        <f t="shared" si="1"/>
        <v>0</v>
      </c>
    </row>
    <row r="40" spans="1:23" x14ac:dyDescent="0.25">
      <c r="A40" s="22" t="s">
        <v>319</v>
      </c>
      <c r="B40" s="20">
        <v>23</v>
      </c>
      <c r="C40" s="50" t="s">
        <v>171</v>
      </c>
      <c r="D40" s="50" t="s">
        <v>234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f t="shared" si="0"/>
        <v>0</v>
      </c>
      <c r="W40" s="21">
        <f t="shared" si="1"/>
        <v>0</v>
      </c>
    </row>
    <row r="41" spans="1:23" x14ac:dyDescent="0.25">
      <c r="A41" s="25" t="s">
        <v>319</v>
      </c>
      <c r="B41" s="26">
        <v>171</v>
      </c>
      <c r="C41" s="55" t="s">
        <v>183</v>
      </c>
      <c r="D41" s="55" t="s">
        <v>235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62">
        <v>0</v>
      </c>
      <c r="V41" s="62">
        <f t="shared" si="0"/>
        <v>0</v>
      </c>
      <c r="W41" s="63">
        <f>SUM(LARGE(E41:T41,1),LARGE(E41:T41,2),LARGE(E41:T41,3),LARGE(E41:T41,4),LARGE(E41:T41,5),LARGE(E41:T41,6),LARGE(E41:T41,7),LARGE(E41:T41,8),LARGE(E41:T41,9),LARGE(E41:T41,10),LARGE(E41:T41,11),LARGE(E41:T41,12))</f>
        <v>0</v>
      </c>
    </row>
    <row r="42" spans="1:23" x14ac:dyDescent="0.25">
      <c r="V42" s="29"/>
    </row>
    <row r="43" spans="1:23" x14ac:dyDescent="0.25">
      <c r="V43" s="29"/>
    </row>
    <row r="44" spans="1:23" x14ac:dyDescent="0.25">
      <c r="V44" s="29"/>
    </row>
    <row r="45" spans="1:23" x14ac:dyDescent="0.25">
      <c r="V45" s="29"/>
    </row>
    <row r="46" spans="1:23" x14ac:dyDescent="0.25">
      <c r="V46" s="29"/>
    </row>
    <row r="47" spans="1:23" x14ac:dyDescent="0.25">
      <c r="V47" s="29"/>
    </row>
    <row r="48" spans="1:23" x14ac:dyDescent="0.25">
      <c r="V48" s="29"/>
    </row>
    <row r="49" spans="22:22" x14ac:dyDescent="0.25">
      <c r="V49" s="29"/>
    </row>
    <row r="50" spans="22:22" x14ac:dyDescent="0.25">
      <c r="V50" s="29"/>
    </row>
    <row r="51" spans="22:22" x14ac:dyDescent="0.25">
      <c r="V51" s="29"/>
    </row>
    <row r="52" spans="22:22" x14ac:dyDescent="0.25">
      <c r="V52" s="29"/>
    </row>
    <row r="53" spans="22:22" x14ac:dyDescent="0.25">
      <c r="V53" s="29"/>
    </row>
  </sheetData>
  <sortState ref="B8:W41">
    <sortCondition descending="1" ref="W8:W41"/>
  </sortState>
  <mergeCells count="17">
    <mergeCell ref="P4:P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  <mergeCell ref="S4:S6"/>
    <mergeCell ref="T4:T6"/>
    <mergeCell ref="U4:U6"/>
  </mergeCells>
  <pageMargins left="0.74803149606299213" right="0.74803149606299213" top="1.3775590551181101" bottom="1.3775590551181101" header="0.98385826771653495" footer="0.98385826771653495"/>
  <pageSetup paperSize="0" scale="7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1"/>
  <sheetViews>
    <sheetView workbookViewId="0">
      <selection activeCell="J15" sqref="J15"/>
    </sheetView>
  </sheetViews>
  <sheetFormatPr defaultRowHeight="15.75" x14ac:dyDescent="0.25"/>
  <cols>
    <col min="1" max="1" width="8.5" style="18" customWidth="1"/>
    <col min="2" max="2" width="8.5" style="29" customWidth="1"/>
    <col min="3" max="3" width="10.75" style="18" customWidth="1"/>
    <col min="4" max="4" width="11.875" style="18" customWidth="1"/>
    <col min="5" max="5" width="5.875" style="29" customWidth="1"/>
    <col min="6" max="21" width="6" style="29" customWidth="1"/>
    <col min="22" max="22" width="12.375" style="3" customWidth="1"/>
    <col min="23" max="23" width="22.5" style="30" customWidth="1"/>
    <col min="24" max="1026" width="8.5" style="18" customWidth="1"/>
    <col min="1027" max="1027" width="9" customWidth="1"/>
  </cols>
  <sheetData>
    <row r="1" spans="1:23" s="1" customFormat="1" x14ac:dyDescent="0.25">
      <c r="A1" s="1" t="str">
        <f>AUTOS!A1</f>
        <v>NLWMCC - CHAMPIONSHIP 2015</v>
      </c>
      <c r="B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s="1" customFormat="1" x14ac:dyDescent="0.25">
      <c r="A2" s="5" t="s">
        <v>161</v>
      </c>
      <c r="B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</row>
    <row r="3" spans="1:23" s="1" customFormat="1" x14ac:dyDescent="0.25">
      <c r="A3" s="5" t="s">
        <v>162</v>
      </c>
      <c r="B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4"/>
    </row>
    <row r="4" spans="1:23" s="1" customFormat="1" ht="25.9" customHeight="1" x14ac:dyDescent="0.25">
      <c r="A4" s="1" t="s">
        <v>236</v>
      </c>
      <c r="B4" s="2"/>
      <c r="E4" s="84" t="s">
        <v>4</v>
      </c>
      <c r="F4" s="84" t="s">
        <v>4</v>
      </c>
      <c r="G4" s="84" t="s">
        <v>5</v>
      </c>
      <c r="H4" s="84" t="s">
        <v>6</v>
      </c>
      <c r="I4" s="84" t="s">
        <v>6</v>
      </c>
      <c r="J4" s="84" t="s">
        <v>7</v>
      </c>
      <c r="K4" s="84" t="s">
        <v>7</v>
      </c>
      <c r="L4" s="84" t="s">
        <v>8</v>
      </c>
      <c r="M4" s="84" t="s">
        <v>8</v>
      </c>
      <c r="N4" s="84" t="s">
        <v>5</v>
      </c>
      <c r="O4" s="84" t="s">
        <v>5</v>
      </c>
      <c r="P4" s="84" t="s">
        <v>9</v>
      </c>
      <c r="Q4" s="84" t="s">
        <v>9</v>
      </c>
      <c r="R4" s="84" t="s">
        <v>9</v>
      </c>
      <c r="S4" s="84" t="s">
        <v>9</v>
      </c>
      <c r="T4" s="84" t="s">
        <v>10</v>
      </c>
      <c r="U4" s="84" t="s">
        <v>10</v>
      </c>
      <c r="V4" s="3"/>
      <c r="W4" s="4"/>
    </row>
    <row r="5" spans="1:23" s="1" customFormat="1" x14ac:dyDescent="0.25">
      <c r="A5" s="6" t="s">
        <v>11</v>
      </c>
      <c r="B5" s="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3"/>
      <c r="W5" s="4"/>
    </row>
    <row r="6" spans="1:23" s="1" customFormat="1" ht="15.75" customHeight="1" x14ac:dyDescent="0.25">
      <c r="A6" s="7" t="s">
        <v>12</v>
      </c>
      <c r="B6" s="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3"/>
      <c r="W6" s="46"/>
    </row>
    <row r="7" spans="1:23" x14ac:dyDescent="0.25">
      <c r="A7" s="32" t="s">
        <v>13</v>
      </c>
      <c r="B7" s="33" t="s">
        <v>14</v>
      </c>
      <c r="C7" s="32" t="s">
        <v>15</v>
      </c>
      <c r="D7" s="47"/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  <c r="J7" s="33" t="s">
        <v>21</v>
      </c>
      <c r="K7" s="33" t="s">
        <v>22</v>
      </c>
      <c r="L7" s="33" t="s">
        <v>23</v>
      </c>
      <c r="M7" s="33" t="s">
        <v>24</v>
      </c>
      <c r="N7" s="33" t="s">
        <v>25</v>
      </c>
      <c r="O7" s="33" t="s">
        <v>26</v>
      </c>
      <c r="P7" s="14" t="s">
        <v>62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48" t="s">
        <v>33</v>
      </c>
      <c r="W7" s="65" t="s">
        <v>237</v>
      </c>
    </row>
    <row r="8" spans="1:23" s="18" customFormat="1" x14ac:dyDescent="0.25">
      <c r="A8" s="66" t="s">
        <v>167</v>
      </c>
      <c r="B8" s="82">
        <v>63</v>
      </c>
      <c r="C8" s="80" t="s">
        <v>238</v>
      </c>
      <c r="D8" s="80" t="s">
        <v>223</v>
      </c>
      <c r="E8" s="19">
        <v>45</v>
      </c>
      <c r="F8" s="19">
        <v>45</v>
      </c>
      <c r="G8" s="19">
        <v>45</v>
      </c>
      <c r="H8" s="19">
        <v>40</v>
      </c>
      <c r="I8" s="19">
        <v>40</v>
      </c>
      <c r="J8" s="19">
        <v>45</v>
      </c>
      <c r="K8" s="19">
        <v>40</v>
      </c>
      <c r="L8" s="19">
        <v>45</v>
      </c>
      <c r="M8" s="19">
        <v>45</v>
      </c>
      <c r="N8" s="19">
        <v>45</v>
      </c>
      <c r="O8" s="19">
        <v>45</v>
      </c>
      <c r="P8" s="19">
        <v>45</v>
      </c>
      <c r="Q8" s="19">
        <v>45</v>
      </c>
      <c r="R8" s="19">
        <v>45</v>
      </c>
      <c r="S8" s="19">
        <v>45</v>
      </c>
      <c r="T8" s="19">
        <v>0</v>
      </c>
      <c r="U8" s="19">
        <v>0</v>
      </c>
      <c r="V8" s="19">
        <f t="shared" ref="V8:V21" si="0">SUM(E8:U8)</f>
        <v>660</v>
      </c>
      <c r="W8" s="21">
        <f t="shared" ref="W8:W21" si="1">SUM(LARGE(E8:U8,1),LARGE(E8:U8,2),LARGE(E8:U8,3),LARGE(E8:U8,4),LARGE(E8:U8,5),LARGE(E8:U8,6),LARGE(E8:U8,7),LARGE(E8:U8,8),LARGE(E8:U8,9),LARGE(E8:U8,10),LARGE(E8:U8,11),LARGE(E8:U8,12),LARGE(E8:U8,13))</f>
        <v>580</v>
      </c>
    </row>
    <row r="9" spans="1:23" s="18" customFormat="1" x14ac:dyDescent="0.25">
      <c r="A9" s="69" t="s">
        <v>170</v>
      </c>
      <c r="B9" s="83">
        <v>35</v>
      </c>
      <c r="C9" s="81" t="s">
        <v>239</v>
      </c>
      <c r="D9" s="81" t="s">
        <v>240</v>
      </c>
      <c r="E9" s="20">
        <v>42</v>
      </c>
      <c r="F9" s="20">
        <v>40</v>
      </c>
      <c r="G9" s="20">
        <v>0</v>
      </c>
      <c r="H9" s="20">
        <v>38</v>
      </c>
      <c r="I9" s="20">
        <v>38</v>
      </c>
      <c r="J9" s="20">
        <v>42</v>
      </c>
      <c r="K9" s="20">
        <v>38</v>
      </c>
      <c r="L9" s="20">
        <v>42</v>
      </c>
      <c r="M9" s="20">
        <v>38</v>
      </c>
      <c r="N9" s="20">
        <v>42</v>
      </c>
      <c r="O9" s="20">
        <v>42</v>
      </c>
      <c r="P9" s="20">
        <v>42</v>
      </c>
      <c r="Q9" s="20">
        <v>42</v>
      </c>
      <c r="R9" s="20">
        <v>42</v>
      </c>
      <c r="S9" s="20">
        <v>42</v>
      </c>
      <c r="T9" s="77">
        <v>0</v>
      </c>
      <c r="U9" s="77">
        <v>0</v>
      </c>
      <c r="V9" s="20">
        <f t="shared" si="0"/>
        <v>570</v>
      </c>
      <c r="W9" s="21">
        <f t="shared" si="1"/>
        <v>532</v>
      </c>
    </row>
    <row r="10" spans="1:23" s="18" customFormat="1" x14ac:dyDescent="0.25">
      <c r="A10" s="69" t="s">
        <v>173</v>
      </c>
      <c r="B10" s="83">
        <v>5</v>
      </c>
      <c r="C10" s="81" t="s">
        <v>168</v>
      </c>
      <c r="D10" s="81" t="s">
        <v>169</v>
      </c>
      <c r="E10" s="20">
        <v>0</v>
      </c>
      <c r="F10" s="20">
        <v>0</v>
      </c>
      <c r="G10" s="20">
        <v>42</v>
      </c>
      <c r="H10" s="20">
        <v>33</v>
      </c>
      <c r="I10" s="20">
        <v>34</v>
      </c>
      <c r="J10" s="20">
        <v>38</v>
      </c>
      <c r="K10" s="20">
        <v>31</v>
      </c>
      <c r="L10" s="20">
        <v>36</v>
      </c>
      <c r="M10" s="20">
        <v>0</v>
      </c>
      <c r="N10" s="20">
        <v>40</v>
      </c>
      <c r="O10" s="20">
        <v>40</v>
      </c>
      <c r="P10" s="20">
        <v>40</v>
      </c>
      <c r="Q10" s="20">
        <v>40</v>
      </c>
      <c r="R10" s="20">
        <v>40</v>
      </c>
      <c r="S10" s="20">
        <v>40</v>
      </c>
      <c r="T10" s="20">
        <v>45</v>
      </c>
      <c r="U10" s="20">
        <v>40</v>
      </c>
      <c r="V10" s="20">
        <f t="shared" si="0"/>
        <v>539</v>
      </c>
      <c r="W10" s="21">
        <f t="shared" si="1"/>
        <v>508</v>
      </c>
    </row>
    <row r="11" spans="1:23" s="18" customFormat="1" x14ac:dyDescent="0.25">
      <c r="A11" s="69" t="s">
        <v>176</v>
      </c>
      <c r="B11" s="83">
        <v>48</v>
      </c>
      <c r="C11" s="81" t="s">
        <v>241</v>
      </c>
      <c r="D11" s="81" t="s">
        <v>242</v>
      </c>
      <c r="E11" s="20">
        <v>35</v>
      </c>
      <c r="F11" s="20">
        <v>36</v>
      </c>
      <c r="G11" s="20">
        <v>0</v>
      </c>
      <c r="H11" s="20">
        <v>35</v>
      </c>
      <c r="I11" s="20">
        <v>35</v>
      </c>
      <c r="J11" s="20">
        <v>36</v>
      </c>
      <c r="K11" s="20">
        <v>34</v>
      </c>
      <c r="L11" s="20">
        <v>35</v>
      </c>
      <c r="M11" s="20">
        <v>42</v>
      </c>
      <c r="N11" s="20">
        <v>38</v>
      </c>
      <c r="O11" s="20">
        <v>38</v>
      </c>
      <c r="P11" s="20">
        <v>36</v>
      </c>
      <c r="Q11" s="20">
        <v>38</v>
      </c>
      <c r="R11" s="20">
        <v>38</v>
      </c>
      <c r="S11" s="20">
        <v>38</v>
      </c>
      <c r="T11" s="20">
        <v>42</v>
      </c>
      <c r="U11" s="20">
        <v>42</v>
      </c>
      <c r="V11" s="20">
        <f t="shared" si="0"/>
        <v>598</v>
      </c>
      <c r="W11" s="21">
        <f t="shared" si="1"/>
        <v>494</v>
      </c>
    </row>
    <row r="12" spans="1:23" s="18" customFormat="1" x14ac:dyDescent="0.25">
      <c r="A12" s="69" t="s">
        <v>179</v>
      </c>
      <c r="B12" s="83">
        <v>41</v>
      </c>
      <c r="C12" s="81" t="s">
        <v>243</v>
      </c>
      <c r="D12" s="81" t="s">
        <v>244</v>
      </c>
      <c r="E12" s="20">
        <v>38</v>
      </c>
      <c r="F12" s="20">
        <v>38</v>
      </c>
      <c r="G12" s="20">
        <v>40</v>
      </c>
      <c r="H12" s="20">
        <v>36</v>
      </c>
      <c r="I12" s="20">
        <v>36</v>
      </c>
      <c r="J12" s="20">
        <v>40</v>
      </c>
      <c r="K12" s="20">
        <v>35</v>
      </c>
      <c r="L12" s="20">
        <v>40</v>
      </c>
      <c r="M12" s="77">
        <v>0</v>
      </c>
      <c r="N12" s="77">
        <v>0</v>
      </c>
      <c r="O12" s="77">
        <v>0</v>
      </c>
      <c r="P12" s="77">
        <v>0</v>
      </c>
      <c r="Q12" s="20">
        <v>0</v>
      </c>
      <c r="R12" s="20">
        <v>0</v>
      </c>
      <c r="S12" s="20">
        <v>0</v>
      </c>
      <c r="T12" s="20">
        <v>0</v>
      </c>
      <c r="U12" s="20">
        <v>45</v>
      </c>
      <c r="V12" s="20">
        <f t="shared" si="0"/>
        <v>348</v>
      </c>
      <c r="W12" s="21">
        <f t="shared" si="1"/>
        <v>348</v>
      </c>
    </row>
    <row r="13" spans="1:23" s="18" customFormat="1" x14ac:dyDescent="0.25">
      <c r="A13" s="22" t="s">
        <v>319</v>
      </c>
      <c r="B13" s="56">
        <v>14</v>
      </c>
      <c r="C13" s="50" t="s">
        <v>245</v>
      </c>
      <c r="D13" s="50" t="s">
        <v>218</v>
      </c>
      <c r="E13" s="20">
        <v>0</v>
      </c>
      <c r="F13" s="20">
        <v>0</v>
      </c>
      <c r="G13" s="20">
        <v>0</v>
      </c>
      <c r="H13" s="20">
        <v>34</v>
      </c>
      <c r="I13" s="20">
        <v>0</v>
      </c>
      <c r="J13" s="20">
        <v>0</v>
      </c>
      <c r="K13" s="20">
        <v>28</v>
      </c>
      <c r="L13" s="20">
        <v>38</v>
      </c>
      <c r="M13" s="20">
        <v>40</v>
      </c>
      <c r="N13" s="20">
        <v>33</v>
      </c>
      <c r="O13" s="20">
        <v>0</v>
      </c>
      <c r="P13" s="20">
        <v>38</v>
      </c>
      <c r="Q13" s="20">
        <v>36</v>
      </c>
      <c r="R13" s="20">
        <v>0</v>
      </c>
      <c r="S13" s="20">
        <v>0</v>
      </c>
      <c r="T13" s="20">
        <v>0</v>
      </c>
      <c r="U13" s="20">
        <v>0</v>
      </c>
      <c r="V13" s="20">
        <f t="shared" si="0"/>
        <v>247</v>
      </c>
      <c r="W13" s="21">
        <f t="shared" si="1"/>
        <v>247</v>
      </c>
    </row>
    <row r="14" spans="1:23" x14ac:dyDescent="0.25">
      <c r="A14" s="22" t="s">
        <v>319</v>
      </c>
      <c r="B14" s="56">
        <v>255</v>
      </c>
      <c r="C14" s="50" t="s">
        <v>171</v>
      </c>
      <c r="D14" s="50" t="s">
        <v>225</v>
      </c>
      <c r="E14" s="20">
        <v>36</v>
      </c>
      <c r="F14" s="20">
        <v>42</v>
      </c>
      <c r="G14" s="20">
        <v>0</v>
      </c>
      <c r="H14" s="20">
        <v>32</v>
      </c>
      <c r="I14" s="20">
        <v>0</v>
      </c>
      <c r="J14" s="20">
        <v>0</v>
      </c>
      <c r="K14" s="20">
        <v>33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f t="shared" si="0"/>
        <v>143</v>
      </c>
      <c r="W14" s="21">
        <f t="shared" si="1"/>
        <v>143</v>
      </c>
    </row>
    <row r="15" spans="1:23" x14ac:dyDescent="0.25">
      <c r="A15" s="22" t="s">
        <v>319</v>
      </c>
      <c r="B15" s="56">
        <v>52</v>
      </c>
      <c r="C15" s="50" t="s">
        <v>246</v>
      </c>
      <c r="D15" s="50" t="s">
        <v>247</v>
      </c>
      <c r="E15" s="20">
        <v>0</v>
      </c>
      <c r="F15" s="20">
        <v>0</v>
      </c>
      <c r="G15" s="20">
        <v>0</v>
      </c>
      <c r="H15" s="20">
        <v>42</v>
      </c>
      <c r="I15" s="20">
        <v>45</v>
      </c>
      <c r="J15" s="20">
        <v>0</v>
      </c>
      <c r="K15" s="20">
        <v>45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 t="shared" si="0"/>
        <v>132</v>
      </c>
      <c r="W15" s="21">
        <f t="shared" si="1"/>
        <v>132</v>
      </c>
    </row>
    <row r="16" spans="1:23" x14ac:dyDescent="0.25">
      <c r="A16" s="22" t="s">
        <v>319</v>
      </c>
      <c r="B16" s="56">
        <v>957</v>
      </c>
      <c r="C16" s="50" t="s">
        <v>248</v>
      </c>
      <c r="D16" s="50" t="s">
        <v>249</v>
      </c>
      <c r="E16" s="20">
        <v>0</v>
      </c>
      <c r="F16" s="20">
        <v>0</v>
      </c>
      <c r="G16" s="20">
        <v>0</v>
      </c>
      <c r="H16" s="20">
        <v>45</v>
      </c>
      <c r="I16" s="20">
        <v>42</v>
      </c>
      <c r="J16" s="20">
        <v>0</v>
      </c>
      <c r="K16" s="20">
        <v>42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 t="shared" si="0"/>
        <v>129</v>
      </c>
      <c r="W16" s="21">
        <f t="shared" si="1"/>
        <v>129</v>
      </c>
    </row>
    <row r="17" spans="1:23" x14ac:dyDescent="0.25">
      <c r="A17" s="22" t="s">
        <v>319</v>
      </c>
      <c r="B17" s="56">
        <v>39</v>
      </c>
      <c r="C17" s="50" t="s">
        <v>250</v>
      </c>
      <c r="D17" s="50" t="s">
        <v>251</v>
      </c>
      <c r="E17" s="20">
        <v>34</v>
      </c>
      <c r="F17" s="20">
        <v>35</v>
      </c>
      <c r="G17" s="20">
        <v>0</v>
      </c>
      <c r="H17" s="20">
        <v>0</v>
      </c>
      <c r="I17" s="20">
        <v>0</v>
      </c>
      <c r="J17" s="20">
        <v>0</v>
      </c>
      <c r="K17" s="20">
        <v>30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si="0"/>
        <v>99</v>
      </c>
      <c r="W17" s="21">
        <f t="shared" si="1"/>
        <v>99</v>
      </c>
    </row>
    <row r="18" spans="1:23" x14ac:dyDescent="0.25">
      <c r="A18" s="22" t="s">
        <v>319</v>
      </c>
      <c r="B18" s="56">
        <v>361</v>
      </c>
      <c r="C18" s="50" t="s">
        <v>252</v>
      </c>
      <c r="D18" s="50" t="s">
        <v>225</v>
      </c>
      <c r="E18" s="20">
        <v>0</v>
      </c>
      <c r="F18" s="20">
        <v>0</v>
      </c>
      <c r="G18" s="20">
        <v>0</v>
      </c>
      <c r="H18" s="20">
        <v>31</v>
      </c>
      <c r="I18" s="20">
        <v>0</v>
      </c>
      <c r="J18" s="20">
        <v>0</v>
      </c>
      <c r="K18" s="20">
        <v>29</v>
      </c>
      <c r="L18" s="20">
        <v>0</v>
      </c>
      <c r="M18" s="20">
        <v>0</v>
      </c>
      <c r="N18" s="20">
        <v>0</v>
      </c>
      <c r="O18" s="20">
        <v>0</v>
      </c>
      <c r="P18" s="20">
        <v>36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f t="shared" si="0"/>
        <v>96</v>
      </c>
      <c r="W18" s="21">
        <f t="shared" si="1"/>
        <v>96</v>
      </c>
    </row>
    <row r="19" spans="1:23" x14ac:dyDescent="0.25">
      <c r="A19" s="22" t="s">
        <v>319</v>
      </c>
      <c r="B19" s="56">
        <v>111</v>
      </c>
      <c r="C19" s="50" t="s">
        <v>253</v>
      </c>
      <c r="D19" s="50" t="s">
        <v>254</v>
      </c>
      <c r="E19" s="20">
        <v>40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36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f t="shared" si="0"/>
        <v>76</v>
      </c>
      <c r="W19" s="21">
        <f t="shared" si="1"/>
        <v>76</v>
      </c>
    </row>
    <row r="20" spans="1:23" x14ac:dyDescent="0.25">
      <c r="A20" s="22" t="s">
        <v>319</v>
      </c>
      <c r="B20" s="56">
        <v>23</v>
      </c>
      <c r="C20" s="50" t="s">
        <v>255</v>
      </c>
      <c r="D20" s="50" t="s">
        <v>254</v>
      </c>
      <c r="E20" s="20">
        <v>33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 t="shared" si="0"/>
        <v>33</v>
      </c>
      <c r="W20" s="21">
        <f t="shared" si="1"/>
        <v>33</v>
      </c>
    </row>
    <row r="21" spans="1:23" x14ac:dyDescent="0.25">
      <c r="A21" s="22" t="s">
        <v>319</v>
      </c>
      <c r="B21" s="56" t="s">
        <v>256</v>
      </c>
      <c r="C21" s="50" t="s">
        <v>257</v>
      </c>
      <c r="D21" s="50" t="s">
        <v>258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32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f t="shared" si="0"/>
        <v>32</v>
      </c>
      <c r="W21" s="21">
        <f t="shared" si="1"/>
        <v>32</v>
      </c>
    </row>
    <row r="22" spans="1:23" x14ac:dyDescent="0.25">
      <c r="A22" s="25" t="s">
        <v>319</v>
      </c>
      <c r="B22" s="57">
        <v>194</v>
      </c>
      <c r="C22" s="55" t="s">
        <v>253</v>
      </c>
      <c r="D22" s="55" t="s">
        <v>259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62">
        <v>0</v>
      </c>
      <c r="V22" s="26">
        <f>SUM(E22:T22)</f>
        <v>0</v>
      </c>
      <c r="W22" s="28">
        <f>SUM(LARGE(E22:S22,1),LARGE(E22:S22,2),LARGE(E22:S22,3),LARGE(E22:S22,4),LARGE(E22:S22,5),LARGE(E22:S22,6),LARGE(E22:S22,7),LARGE(E22:S22,8),LARGE(E22:S22,9),LARGE(E22:S22,10),LARGE(E22:S22,11))</f>
        <v>0</v>
      </c>
    </row>
    <row r="23" spans="1:23" x14ac:dyDescent="0.25">
      <c r="W23" s="29"/>
    </row>
    <row r="24" spans="1:23" x14ac:dyDescent="0.25">
      <c r="W24" s="29"/>
    </row>
    <row r="25" spans="1:23" ht="13.5" customHeight="1" x14ac:dyDescent="0.25">
      <c r="W25" s="29"/>
    </row>
    <row r="26" spans="1:23" x14ac:dyDescent="0.25">
      <c r="W26" s="29"/>
    </row>
    <row r="27" spans="1:23" x14ac:dyDescent="0.25">
      <c r="W27" s="29"/>
    </row>
    <row r="28" spans="1:23" x14ac:dyDescent="0.25">
      <c r="W28" s="29"/>
    </row>
    <row r="29" spans="1:23" x14ac:dyDescent="0.25">
      <c r="W29" s="29"/>
    </row>
    <row r="30" spans="1:23" x14ac:dyDescent="0.25">
      <c r="W30" s="29"/>
    </row>
    <row r="31" spans="1:23" x14ac:dyDescent="0.25">
      <c r="W31" s="29"/>
    </row>
    <row r="32" spans="1:23" x14ac:dyDescent="0.25">
      <c r="W32" s="29"/>
    </row>
    <row r="33" spans="23:23" x14ac:dyDescent="0.25">
      <c r="W33" s="29"/>
    </row>
    <row r="34" spans="23:23" x14ac:dyDescent="0.25">
      <c r="W34" s="29"/>
    </row>
    <row r="35" spans="23:23" x14ac:dyDescent="0.25">
      <c r="W35" s="29"/>
    </row>
    <row r="36" spans="23:23" x14ac:dyDescent="0.25">
      <c r="W36" s="29"/>
    </row>
    <row r="37" spans="23:23" x14ac:dyDescent="0.25">
      <c r="W37" s="29"/>
    </row>
    <row r="38" spans="23:23" x14ac:dyDescent="0.25">
      <c r="W38" s="29"/>
    </row>
    <row r="39" spans="23:23" x14ac:dyDescent="0.25">
      <c r="W39" s="29"/>
    </row>
    <row r="40" spans="23:23" x14ac:dyDescent="0.25">
      <c r="W40" s="29"/>
    </row>
    <row r="41" spans="23:23" x14ac:dyDescent="0.25">
      <c r="W41" s="29"/>
    </row>
  </sheetData>
  <sortState ref="B8:W22">
    <sortCondition descending="1" ref="W8:W22"/>
  </sortState>
  <mergeCells count="17">
    <mergeCell ref="P4:P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  <mergeCell ref="S4:S6"/>
    <mergeCell ref="T4:T6"/>
    <mergeCell ref="U4:U6"/>
  </mergeCells>
  <pageMargins left="0.74803149606299213" right="0.74803149606299213" top="1.3775590551181101" bottom="1.3775590551181101" header="0.98385826771653495" footer="0.98385826771653495"/>
  <pageSetup paperSize="0" scale="68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3"/>
  <sheetViews>
    <sheetView workbookViewId="0">
      <selection activeCell="S12" sqref="S12"/>
    </sheetView>
  </sheetViews>
  <sheetFormatPr defaultRowHeight="15.75" x14ac:dyDescent="0.25"/>
  <cols>
    <col min="1" max="1" width="8.5" style="1" customWidth="1"/>
    <col min="2" max="2" width="8.5" style="2" customWidth="1"/>
    <col min="3" max="3" width="10.75" style="1" customWidth="1"/>
    <col min="4" max="4" width="11.875" style="1" customWidth="1"/>
    <col min="5" max="5" width="5.875" style="2" customWidth="1"/>
    <col min="6" max="21" width="6" style="2" customWidth="1"/>
    <col min="22" max="22" width="12.375" style="3" customWidth="1"/>
    <col min="23" max="23" width="22.75" style="30" customWidth="1"/>
    <col min="24" max="1026" width="8.5" style="1" customWidth="1"/>
    <col min="1027" max="1027" width="9" customWidth="1"/>
  </cols>
  <sheetData>
    <row r="1" spans="1:23" x14ac:dyDescent="0.25">
      <c r="A1" s="1" t="str">
        <f>AUTOS!A1</f>
        <v>NLWMCC - CHAMPIONSHIP 2015</v>
      </c>
      <c r="W1" s="4"/>
    </row>
    <row r="2" spans="1:23" x14ac:dyDescent="0.25">
      <c r="A2" s="5" t="str">
        <f>VETS!A2</f>
        <v>All Adult competitors to drop 4 scores at the end of the season</v>
      </c>
      <c r="W2" s="4"/>
    </row>
    <row r="3" spans="1:23" x14ac:dyDescent="0.25">
      <c r="A3" s="5" t="str">
        <f>VETS!A3</f>
        <v>Compete in all but 4 to qualify</v>
      </c>
      <c r="W3" s="4"/>
    </row>
    <row r="4" spans="1:23" ht="25.9" customHeight="1" x14ac:dyDescent="0.25">
      <c r="A4" s="1" t="s">
        <v>260</v>
      </c>
      <c r="E4" s="84" t="s">
        <v>4</v>
      </c>
      <c r="F4" s="84" t="s">
        <v>4</v>
      </c>
      <c r="G4" s="84" t="s">
        <v>5</v>
      </c>
      <c r="H4" s="84" t="s">
        <v>6</v>
      </c>
      <c r="I4" s="84" t="s">
        <v>6</v>
      </c>
      <c r="J4" s="84" t="s">
        <v>7</v>
      </c>
      <c r="K4" s="84" t="s">
        <v>7</v>
      </c>
      <c r="L4" s="84" t="s">
        <v>8</v>
      </c>
      <c r="M4" s="84" t="s">
        <v>8</v>
      </c>
      <c r="N4" s="84" t="s">
        <v>5</v>
      </c>
      <c r="O4" s="84" t="s">
        <v>5</v>
      </c>
      <c r="P4" s="84" t="s">
        <v>9</v>
      </c>
      <c r="Q4" s="84" t="s">
        <v>9</v>
      </c>
      <c r="R4" s="84" t="s">
        <v>9</v>
      </c>
      <c r="S4" s="84" t="s">
        <v>9</v>
      </c>
      <c r="T4" s="84" t="s">
        <v>10</v>
      </c>
      <c r="U4" s="84" t="s">
        <v>10</v>
      </c>
      <c r="W4" s="4"/>
    </row>
    <row r="5" spans="1:23" x14ac:dyDescent="0.25">
      <c r="A5" s="6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W5" s="4"/>
    </row>
    <row r="6" spans="1:23" ht="15.75" customHeight="1" x14ac:dyDescent="0.25">
      <c r="A6" s="7" t="s">
        <v>12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W6" s="46"/>
    </row>
    <row r="7" spans="1:23" x14ac:dyDescent="0.25">
      <c r="A7" s="37" t="s">
        <v>13</v>
      </c>
      <c r="B7" s="38" t="s">
        <v>14</v>
      </c>
      <c r="C7" s="37" t="s">
        <v>15</v>
      </c>
      <c r="D7" s="37" t="s">
        <v>15</v>
      </c>
      <c r="E7" s="38" t="s">
        <v>16</v>
      </c>
      <c r="F7" s="38" t="s">
        <v>17</v>
      </c>
      <c r="G7" s="38" t="s">
        <v>18</v>
      </c>
      <c r="H7" s="38" t="s">
        <v>19</v>
      </c>
      <c r="I7" s="38" t="s">
        <v>20</v>
      </c>
      <c r="J7" s="38" t="s">
        <v>21</v>
      </c>
      <c r="K7" s="38" t="s">
        <v>22</v>
      </c>
      <c r="L7" s="33" t="s">
        <v>23</v>
      </c>
      <c r="M7" s="33" t="s">
        <v>24</v>
      </c>
      <c r="N7" s="33" t="s">
        <v>25</v>
      </c>
      <c r="O7" s="33" t="s">
        <v>26</v>
      </c>
      <c r="P7" s="14" t="s">
        <v>62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48" t="s">
        <v>33</v>
      </c>
      <c r="W7" s="65" t="s">
        <v>237</v>
      </c>
    </row>
    <row r="8" spans="1:23" x14ac:dyDescent="0.25">
      <c r="A8" s="66" t="s">
        <v>167</v>
      </c>
      <c r="B8" s="67">
        <v>3</v>
      </c>
      <c r="C8" s="80" t="s">
        <v>261</v>
      </c>
      <c r="D8" s="80" t="s">
        <v>262</v>
      </c>
      <c r="E8" s="19">
        <v>45</v>
      </c>
      <c r="F8" s="19">
        <v>42</v>
      </c>
      <c r="G8" s="19">
        <v>35</v>
      </c>
      <c r="H8" s="19">
        <v>45</v>
      </c>
      <c r="I8" s="19">
        <v>42</v>
      </c>
      <c r="J8" s="19">
        <v>45</v>
      </c>
      <c r="K8" s="19">
        <v>45</v>
      </c>
      <c r="L8" s="19">
        <v>42</v>
      </c>
      <c r="M8" s="19">
        <v>45</v>
      </c>
      <c r="N8" s="19">
        <v>45</v>
      </c>
      <c r="O8" s="19">
        <v>45</v>
      </c>
      <c r="P8" s="19">
        <v>45</v>
      </c>
      <c r="Q8" s="19">
        <v>42</v>
      </c>
      <c r="R8" s="19">
        <v>45</v>
      </c>
      <c r="S8" s="19">
        <v>40</v>
      </c>
      <c r="T8" s="19">
        <v>45</v>
      </c>
      <c r="U8" s="19">
        <v>42</v>
      </c>
      <c r="V8" s="19">
        <f t="shared" ref="V8:V13" si="0">SUM(E8:U8)</f>
        <v>735</v>
      </c>
      <c r="W8" s="21">
        <f t="shared" ref="W8:W13" si="1">SUM(LARGE(E8:U8,1),LARGE(E8:U8,2),LARGE(E8:U8,3),LARGE(E8:U8,4),LARGE(E8:U8,5),LARGE(E8:U8,6),LARGE(E8:U8,7),LARGE(E8:U8,8),LARGE(E8:U8,9),LARGE(E8:U8,10),LARGE(E8:U8,11),LARGE(E8:U8,12),LARGE(E8:U8,13))</f>
        <v>576</v>
      </c>
    </row>
    <row r="9" spans="1:23" x14ac:dyDescent="0.25">
      <c r="A9" s="69" t="s">
        <v>170</v>
      </c>
      <c r="B9" s="70">
        <v>477</v>
      </c>
      <c r="C9" s="81" t="s">
        <v>243</v>
      </c>
      <c r="D9" s="81" t="s">
        <v>263</v>
      </c>
      <c r="E9" s="20">
        <v>28</v>
      </c>
      <c r="F9" s="20">
        <v>45</v>
      </c>
      <c r="G9" s="20">
        <v>33</v>
      </c>
      <c r="H9" s="20">
        <v>33</v>
      </c>
      <c r="I9" s="20">
        <v>34</v>
      </c>
      <c r="J9" s="20">
        <v>42</v>
      </c>
      <c r="K9" s="20">
        <v>42</v>
      </c>
      <c r="L9" s="20">
        <v>45</v>
      </c>
      <c r="M9" s="20">
        <v>40</v>
      </c>
      <c r="N9" s="20">
        <v>42</v>
      </c>
      <c r="O9" s="20">
        <v>42</v>
      </c>
      <c r="P9" s="20">
        <v>42</v>
      </c>
      <c r="Q9" s="20">
        <v>45</v>
      </c>
      <c r="R9" s="20">
        <v>45</v>
      </c>
      <c r="S9" s="20">
        <v>45</v>
      </c>
      <c r="T9" s="20">
        <v>42</v>
      </c>
      <c r="U9" s="20">
        <v>45</v>
      </c>
      <c r="V9" s="20">
        <f t="shared" si="0"/>
        <v>690</v>
      </c>
      <c r="W9" s="21">
        <f t="shared" si="1"/>
        <v>562</v>
      </c>
    </row>
    <row r="10" spans="1:23" x14ac:dyDescent="0.25">
      <c r="A10" s="69" t="s">
        <v>173</v>
      </c>
      <c r="B10" s="70">
        <v>186</v>
      </c>
      <c r="C10" s="81" t="s">
        <v>264</v>
      </c>
      <c r="D10" s="81" t="s">
        <v>216</v>
      </c>
      <c r="E10" s="20">
        <v>30</v>
      </c>
      <c r="F10" s="20">
        <v>27</v>
      </c>
      <c r="G10" s="20">
        <v>0</v>
      </c>
      <c r="H10" s="20">
        <v>38</v>
      </c>
      <c r="I10" s="20">
        <v>40</v>
      </c>
      <c r="J10" s="20">
        <v>40</v>
      </c>
      <c r="K10" s="20">
        <v>38</v>
      </c>
      <c r="L10" s="20">
        <v>35</v>
      </c>
      <c r="M10" s="20">
        <v>0</v>
      </c>
      <c r="N10" s="20">
        <v>36</v>
      </c>
      <c r="O10" s="20">
        <v>40</v>
      </c>
      <c r="P10" s="20">
        <v>36</v>
      </c>
      <c r="Q10" s="20">
        <v>40</v>
      </c>
      <c r="R10" s="20">
        <v>0</v>
      </c>
      <c r="S10" s="20">
        <v>42</v>
      </c>
      <c r="T10" s="20">
        <v>40</v>
      </c>
      <c r="U10" s="20">
        <v>40</v>
      </c>
      <c r="V10" s="20">
        <f t="shared" si="0"/>
        <v>522</v>
      </c>
      <c r="W10" s="21">
        <f t="shared" si="1"/>
        <v>495</v>
      </c>
    </row>
    <row r="11" spans="1:23" x14ac:dyDescent="0.25">
      <c r="A11" s="69" t="s">
        <v>176</v>
      </c>
      <c r="B11" s="70" t="s">
        <v>265</v>
      </c>
      <c r="C11" s="81" t="s">
        <v>253</v>
      </c>
      <c r="D11" s="81" t="s">
        <v>266</v>
      </c>
      <c r="E11" s="20">
        <v>34</v>
      </c>
      <c r="F11" s="20">
        <v>32</v>
      </c>
      <c r="G11" s="20">
        <v>0</v>
      </c>
      <c r="H11" s="20">
        <v>42</v>
      </c>
      <c r="I11" s="20">
        <v>45</v>
      </c>
      <c r="J11" s="20">
        <v>35</v>
      </c>
      <c r="K11" s="20">
        <v>0</v>
      </c>
      <c r="L11" s="20">
        <v>36</v>
      </c>
      <c r="M11" s="20">
        <v>42</v>
      </c>
      <c r="N11" s="20">
        <v>40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20">
        <f t="shared" si="0"/>
        <v>306</v>
      </c>
      <c r="W11" s="21">
        <f t="shared" si="1"/>
        <v>306</v>
      </c>
    </row>
    <row r="12" spans="1:23" x14ac:dyDescent="0.25">
      <c r="A12" s="69" t="s">
        <v>179</v>
      </c>
      <c r="B12" s="70">
        <v>58</v>
      </c>
      <c r="C12" s="81" t="s">
        <v>267</v>
      </c>
      <c r="D12" s="81" t="s">
        <v>268</v>
      </c>
      <c r="E12" s="20">
        <v>0</v>
      </c>
      <c r="F12" s="20">
        <v>0</v>
      </c>
      <c r="G12" s="20">
        <v>42</v>
      </c>
      <c r="H12" s="20">
        <v>36</v>
      </c>
      <c r="I12" s="20">
        <v>0</v>
      </c>
      <c r="J12" s="20">
        <v>0</v>
      </c>
      <c r="K12" s="20">
        <v>40</v>
      </c>
      <c r="L12" s="20">
        <v>40</v>
      </c>
      <c r="M12" s="20">
        <v>0</v>
      </c>
      <c r="N12" s="20">
        <v>38</v>
      </c>
      <c r="O12" s="20">
        <v>0</v>
      </c>
      <c r="P12" s="20">
        <v>38</v>
      </c>
      <c r="Q12" s="20">
        <v>0</v>
      </c>
      <c r="R12" s="20">
        <v>42</v>
      </c>
      <c r="S12" s="20">
        <v>0</v>
      </c>
      <c r="T12" s="20">
        <v>0</v>
      </c>
      <c r="U12" s="20">
        <v>0</v>
      </c>
      <c r="V12" s="20">
        <f t="shared" si="0"/>
        <v>276</v>
      </c>
      <c r="W12" s="21">
        <f t="shared" si="1"/>
        <v>276</v>
      </c>
    </row>
    <row r="13" spans="1:23" x14ac:dyDescent="0.25">
      <c r="A13" s="69" t="s">
        <v>182</v>
      </c>
      <c r="B13" s="70">
        <v>158</v>
      </c>
      <c r="C13" s="81" t="s">
        <v>269</v>
      </c>
      <c r="D13" s="81" t="s">
        <v>270</v>
      </c>
      <c r="E13" s="20">
        <v>42</v>
      </c>
      <c r="F13" s="20">
        <v>38</v>
      </c>
      <c r="G13" s="20">
        <v>45</v>
      </c>
      <c r="H13" s="20">
        <v>40</v>
      </c>
      <c r="I13" s="20">
        <v>36</v>
      </c>
      <c r="J13" s="20">
        <v>36</v>
      </c>
      <c r="K13" s="20">
        <v>33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20">
        <v>0</v>
      </c>
      <c r="V13" s="20">
        <f t="shared" si="0"/>
        <v>270</v>
      </c>
      <c r="W13" s="21">
        <f t="shared" si="1"/>
        <v>270</v>
      </c>
    </row>
    <row r="14" spans="1:23" x14ac:dyDescent="0.25">
      <c r="A14" s="22" t="s">
        <v>319</v>
      </c>
      <c r="B14" s="20">
        <v>28</v>
      </c>
      <c r="C14" s="50" t="s">
        <v>267</v>
      </c>
      <c r="D14" s="50" t="s">
        <v>271</v>
      </c>
      <c r="E14" s="20">
        <v>35</v>
      </c>
      <c r="F14" s="20">
        <v>36</v>
      </c>
      <c r="G14" s="20">
        <v>40</v>
      </c>
      <c r="H14" s="20">
        <v>32</v>
      </c>
      <c r="I14" s="20">
        <v>38</v>
      </c>
      <c r="J14" s="20">
        <v>0</v>
      </c>
      <c r="K14" s="20">
        <v>36</v>
      </c>
      <c r="L14" s="20">
        <v>0</v>
      </c>
      <c r="M14" s="20">
        <v>0</v>
      </c>
      <c r="N14" s="20">
        <v>35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f t="shared" ref="V14:V19" si="2">SUM(E14:U14)</f>
        <v>252</v>
      </c>
      <c r="W14" s="21">
        <f t="shared" ref="W14:W19" si="3">SUM(LARGE(E14:U14,1),LARGE(E14:U14,2),LARGE(E14:U14,3),LARGE(E14:U14,4),LARGE(E14:U14,5),LARGE(E14:U14,6),LARGE(E14:U14,7),LARGE(E14:U14,8),LARGE(E14:U14,9),LARGE(E14:U14,10),LARGE(E14:U14,11),LARGE(E14:U14,12),LARGE(E14:U14,13))</f>
        <v>252</v>
      </c>
    </row>
    <row r="15" spans="1:23" x14ac:dyDescent="0.25">
      <c r="A15" s="22" t="s">
        <v>319</v>
      </c>
      <c r="B15" s="20">
        <v>46</v>
      </c>
      <c r="C15" s="50" t="s">
        <v>272</v>
      </c>
      <c r="D15" s="50" t="s">
        <v>268</v>
      </c>
      <c r="E15" s="20">
        <v>0</v>
      </c>
      <c r="F15" s="20">
        <v>0</v>
      </c>
      <c r="G15" s="20">
        <v>34</v>
      </c>
      <c r="H15" s="20">
        <v>34</v>
      </c>
      <c r="I15" s="20">
        <v>0</v>
      </c>
      <c r="J15" s="20">
        <v>38</v>
      </c>
      <c r="K15" s="20">
        <v>34</v>
      </c>
      <c r="L15" s="20">
        <v>38</v>
      </c>
      <c r="M15" s="20">
        <v>0</v>
      </c>
      <c r="N15" s="20">
        <v>35</v>
      </c>
      <c r="O15" s="20">
        <v>0</v>
      </c>
      <c r="P15" s="20">
        <v>35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 t="shared" si="2"/>
        <v>248</v>
      </c>
      <c r="W15" s="21">
        <f t="shared" si="3"/>
        <v>248</v>
      </c>
    </row>
    <row r="16" spans="1:23" x14ac:dyDescent="0.25">
      <c r="A16" s="22" t="s">
        <v>319</v>
      </c>
      <c r="B16" s="20">
        <v>11</v>
      </c>
      <c r="C16" s="50" t="s">
        <v>273</v>
      </c>
      <c r="D16" s="50" t="s">
        <v>274</v>
      </c>
      <c r="E16" s="20">
        <v>36</v>
      </c>
      <c r="F16" s="20">
        <v>34</v>
      </c>
      <c r="G16" s="20">
        <v>38</v>
      </c>
      <c r="H16" s="20">
        <v>35</v>
      </c>
      <c r="I16" s="20">
        <v>35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 t="shared" si="2"/>
        <v>178</v>
      </c>
      <c r="W16" s="21">
        <f t="shared" si="3"/>
        <v>178</v>
      </c>
    </row>
    <row r="17" spans="1:23" x14ac:dyDescent="0.25">
      <c r="A17" s="22" t="s">
        <v>319</v>
      </c>
      <c r="B17" s="20">
        <v>67</v>
      </c>
      <c r="C17" s="50" t="s">
        <v>272</v>
      </c>
      <c r="D17" s="50" t="s">
        <v>275</v>
      </c>
      <c r="E17" s="20">
        <v>30</v>
      </c>
      <c r="F17" s="20">
        <v>35</v>
      </c>
      <c r="G17" s="20">
        <v>0</v>
      </c>
      <c r="H17" s="20">
        <v>0</v>
      </c>
      <c r="I17" s="20">
        <v>0</v>
      </c>
      <c r="J17" s="20">
        <v>0</v>
      </c>
      <c r="K17" s="20">
        <v>35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f t="shared" si="2"/>
        <v>100</v>
      </c>
      <c r="W17" s="21">
        <f t="shared" si="3"/>
        <v>100</v>
      </c>
    </row>
    <row r="18" spans="1:23" x14ac:dyDescent="0.25">
      <c r="A18" s="22" t="s">
        <v>319</v>
      </c>
      <c r="B18" s="20">
        <v>143</v>
      </c>
      <c r="C18" s="50" t="s">
        <v>276</v>
      </c>
      <c r="D18" s="50" t="s">
        <v>275</v>
      </c>
      <c r="E18" s="20">
        <v>38</v>
      </c>
      <c r="F18" s="20">
        <v>0</v>
      </c>
      <c r="G18" s="20">
        <v>36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f t="shared" si="2"/>
        <v>74</v>
      </c>
      <c r="W18" s="21">
        <f t="shared" si="3"/>
        <v>74</v>
      </c>
    </row>
    <row r="19" spans="1:23" x14ac:dyDescent="0.25">
      <c r="A19" s="22" t="s">
        <v>319</v>
      </c>
      <c r="B19" s="20">
        <v>23</v>
      </c>
      <c r="C19" s="50" t="s">
        <v>206</v>
      </c>
      <c r="D19" s="50" t="s">
        <v>254</v>
      </c>
      <c r="E19" s="20">
        <v>0</v>
      </c>
      <c r="F19" s="20">
        <v>29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38</v>
      </c>
      <c r="V19" s="20">
        <f t="shared" si="2"/>
        <v>67</v>
      </c>
      <c r="W19" s="21">
        <f t="shared" si="3"/>
        <v>67</v>
      </c>
    </row>
    <row r="20" spans="1:23" x14ac:dyDescent="0.25">
      <c r="A20" s="25" t="s">
        <v>319</v>
      </c>
      <c r="B20" s="26">
        <v>88</v>
      </c>
      <c r="C20" s="55" t="s">
        <v>183</v>
      </c>
      <c r="D20" s="55" t="s">
        <v>215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f>SUM(E20:U20)</f>
        <v>0</v>
      </c>
      <c r="W20" s="28">
        <f>SUM(LARGE(E20:S20,1),LARGE(E20:S20,2),LARGE(E20:S20,3),LARGE(E20:S20,4),LARGE(E20:S20,5),LARGE(E20:S20,6),LARGE(E20:S20,7),LARGE(E20:S20,8),LARGE(E20:S20,9),LARGE(E20:S20,10),LARGE(E20:S20,11))</f>
        <v>0</v>
      </c>
    </row>
    <row r="21" spans="1:23" x14ac:dyDescent="0.25">
      <c r="W21" s="3"/>
    </row>
    <row r="22" spans="1:23" x14ac:dyDescent="0.25">
      <c r="W22" s="3"/>
    </row>
    <row r="23" spans="1:23" x14ac:dyDescent="0.25">
      <c r="W23" s="3"/>
    </row>
    <row r="24" spans="1:23" x14ac:dyDescent="0.25">
      <c r="W24" s="3"/>
    </row>
    <row r="25" spans="1:23" x14ac:dyDescent="0.25">
      <c r="W25" s="3"/>
    </row>
    <row r="26" spans="1:23" x14ac:dyDescent="0.25">
      <c r="W26" s="3"/>
    </row>
    <row r="27" spans="1:23" x14ac:dyDescent="0.25">
      <c r="W27" s="3"/>
    </row>
    <row r="28" spans="1:23" x14ac:dyDescent="0.25">
      <c r="W28" s="3"/>
    </row>
    <row r="29" spans="1:23" x14ac:dyDescent="0.25">
      <c r="W29" s="3"/>
    </row>
    <row r="30" spans="1:23" x14ac:dyDescent="0.25">
      <c r="W30" s="3"/>
    </row>
    <row r="31" spans="1:23" x14ac:dyDescent="0.25">
      <c r="W31" s="3"/>
    </row>
    <row r="32" spans="1:23" x14ac:dyDescent="0.25">
      <c r="W32" s="3"/>
    </row>
    <row r="33" spans="23:23" x14ac:dyDescent="0.25">
      <c r="W33" s="3"/>
    </row>
    <row r="34" spans="23:23" x14ac:dyDescent="0.25">
      <c r="W34" s="3"/>
    </row>
    <row r="35" spans="23:23" x14ac:dyDescent="0.25">
      <c r="W35" s="3"/>
    </row>
    <row r="36" spans="23:23" x14ac:dyDescent="0.25">
      <c r="W36" s="3"/>
    </row>
    <row r="37" spans="23:23" x14ac:dyDescent="0.25">
      <c r="W37" s="3"/>
    </row>
    <row r="38" spans="23:23" x14ac:dyDescent="0.25">
      <c r="W38" s="3"/>
    </row>
    <row r="39" spans="23:23" x14ac:dyDescent="0.25">
      <c r="W39" s="3"/>
    </row>
    <row r="40" spans="23:23" x14ac:dyDescent="0.25">
      <c r="W40" s="3"/>
    </row>
    <row r="41" spans="23:23" x14ac:dyDescent="0.25">
      <c r="W41" s="3"/>
    </row>
    <row r="42" spans="23:23" x14ac:dyDescent="0.25">
      <c r="W42" s="3"/>
    </row>
    <row r="43" spans="23:23" x14ac:dyDescent="0.25">
      <c r="W43" s="3"/>
    </row>
  </sheetData>
  <sortState ref="B10:W20">
    <sortCondition descending="1" ref="W9:W20"/>
  </sortState>
  <mergeCells count="17">
    <mergeCell ref="P4:P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  <mergeCell ref="S4:S6"/>
    <mergeCell ref="T4:T6"/>
    <mergeCell ref="U4:U6"/>
  </mergeCells>
  <pageMargins left="0.74803149606299213" right="0.74803149606299213" top="1.3775590551181101" bottom="1.3775590551181101" header="0.98385826771653495" footer="0.98385826771653495"/>
  <pageSetup paperSize="0" scale="68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0"/>
  <sheetViews>
    <sheetView tabSelected="1" workbookViewId="0">
      <selection activeCell="D20" sqref="D20"/>
    </sheetView>
  </sheetViews>
  <sheetFormatPr defaultRowHeight="15.75" x14ac:dyDescent="0.25"/>
  <cols>
    <col min="1" max="1" width="8.5" style="1" customWidth="1"/>
    <col min="2" max="2" width="8.5" style="2" customWidth="1"/>
    <col min="3" max="3" width="11.75" style="1" customWidth="1"/>
    <col min="4" max="4" width="11.875" style="1" customWidth="1"/>
    <col min="5" max="5" width="5.875" style="2" customWidth="1"/>
    <col min="6" max="21" width="6" style="2" customWidth="1"/>
    <col min="22" max="22" width="12.375" style="3" customWidth="1"/>
    <col min="23" max="23" width="22.625" style="30" customWidth="1"/>
    <col min="24" max="1026" width="8.5" style="1" customWidth="1"/>
    <col min="1027" max="1027" width="9" customWidth="1"/>
  </cols>
  <sheetData>
    <row r="1" spans="1:23" x14ac:dyDescent="0.25">
      <c r="A1" s="1" t="str">
        <f>AUTOS!A1</f>
        <v>NLWMCC - CHAMPIONSHIP 2015</v>
      </c>
      <c r="W1" s="4"/>
    </row>
    <row r="2" spans="1:23" x14ac:dyDescent="0.25">
      <c r="A2" s="5" t="str">
        <f>VETS!A2</f>
        <v>All Adult competitors to drop 4 scores at the end of the season</v>
      </c>
      <c r="W2" s="4"/>
    </row>
    <row r="3" spans="1:23" x14ac:dyDescent="0.25">
      <c r="A3" s="5" t="str">
        <f>VETS!A3</f>
        <v>Compete in all but 4 to qualify</v>
      </c>
      <c r="W3" s="4"/>
    </row>
    <row r="4" spans="1:23" ht="25.9" customHeight="1" x14ac:dyDescent="0.25">
      <c r="A4" s="1" t="s">
        <v>277</v>
      </c>
      <c r="E4" s="84" t="s">
        <v>4</v>
      </c>
      <c r="F4" s="84" t="s">
        <v>4</v>
      </c>
      <c r="G4" s="84" t="s">
        <v>5</v>
      </c>
      <c r="H4" s="84" t="s">
        <v>6</v>
      </c>
      <c r="I4" s="84" t="s">
        <v>6</v>
      </c>
      <c r="J4" s="84" t="s">
        <v>7</v>
      </c>
      <c r="K4" s="84" t="s">
        <v>7</v>
      </c>
      <c r="L4" s="84" t="s">
        <v>8</v>
      </c>
      <c r="M4" s="84" t="s">
        <v>8</v>
      </c>
      <c r="N4" s="84" t="s">
        <v>5</v>
      </c>
      <c r="O4" s="84" t="s">
        <v>5</v>
      </c>
      <c r="P4" s="84" t="s">
        <v>9</v>
      </c>
      <c r="Q4" s="84" t="s">
        <v>9</v>
      </c>
      <c r="R4" s="84" t="s">
        <v>9</v>
      </c>
      <c r="S4" s="84" t="s">
        <v>9</v>
      </c>
      <c r="T4" s="84" t="s">
        <v>10</v>
      </c>
      <c r="U4" s="84" t="s">
        <v>10</v>
      </c>
      <c r="W4" s="4"/>
    </row>
    <row r="5" spans="1:23" x14ac:dyDescent="0.25">
      <c r="A5" s="6" t="s">
        <v>11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W5" s="4"/>
    </row>
    <row r="6" spans="1:23" ht="15.75" customHeight="1" x14ac:dyDescent="0.25">
      <c r="A6" s="7" t="s">
        <v>12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W6" s="46"/>
    </row>
    <row r="7" spans="1:23" x14ac:dyDescent="0.25">
      <c r="A7" s="37" t="s">
        <v>13</v>
      </c>
      <c r="B7" s="38" t="s">
        <v>164</v>
      </c>
      <c r="C7" s="37" t="s">
        <v>15</v>
      </c>
      <c r="D7" s="58"/>
      <c r="E7" s="38" t="s">
        <v>16</v>
      </c>
      <c r="F7" s="38" t="s">
        <v>17</v>
      </c>
      <c r="G7" s="38" t="s">
        <v>18</v>
      </c>
      <c r="H7" s="38" t="s">
        <v>19</v>
      </c>
      <c r="I7" s="38" t="s">
        <v>20</v>
      </c>
      <c r="J7" s="38" t="s">
        <v>21</v>
      </c>
      <c r="K7" s="38" t="s">
        <v>22</v>
      </c>
      <c r="L7" s="33" t="s">
        <v>23</v>
      </c>
      <c r="M7" s="33" t="s">
        <v>24</v>
      </c>
      <c r="N7" s="33" t="s">
        <v>25</v>
      </c>
      <c r="O7" s="33" t="s">
        <v>26</v>
      </c>
      <c r="P7" s="14" t="s">
        <v>62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  <c r="V7" s="48" t="s">
        <v>33</v>
      </c>
      <c r="W7" s="59" t="s">
        <v>166</v>
      </c>
    </row>
    <row r="8" spans="1:23" x14ac:dyDescent="0.25">
      <c r="A8" s="66" t="s">
        <v>167</v>
      </c>
      <c r="B8" s="67">
        <v>189</v>
      </c>
      <c r="C8" s="80" t="s">
        <v>171</v>
      </c>
      <c r="D8" s="80" t="s">
        <v>278</v>
      </c>
      <c r="E8" s="19">
        <v>0</v>
      </c>
      <c r="F8" s="19">
        <v>0</v>
      </c>
      <c r="G8" s="19">
        <v>45</v>
      </c>
      <c r="H8" s="19">
        <v>0</v>
      </c>
      <c r="I8" s="19">
        <v>0</v>
      </c>
      <c r="J8" s="19">
        <v>45</v>
      </c>
      <c r="K8" s="19">
        <v>45</v>
      </c>
      <c r="L8" s="19">
        <v>42</v>
      </c>
      <c r="M8" s="19">
        <v>45</v>
      </c>
      <c r="N8" s="19">
        <v>42</v>
      </c>
      <c r="O8" s="19">
        <v>45</v>
      </c>
      <c r="P8" s="19">
        <v>45</v>
      </c>
      <c r="Q8" s="19">
        <v>45</v>
      </c>
      <c r="R8" s="19">
        <v>45</v>
      </c>
      <c r="S8" s="19">
        <v>45</v>
      </c>
      <c r="T8" s="19">
        <v>45</v>
      </c>
      <c r="U8" s="19">
        <v>42</v>
      </c>
      <c r="V8" s="19">
        <f t="shared" ref="V8:V36" si="0">SUM(E8:U8)</f>
        <v>576</v>
      </c>
      <c r="W8" s="21">
        <f t="shared" ref="W8:W36" si="1">SUM(LARGE(E8:U8,1),LARGE(E8:U8,2),LARGE(E8:U8,3),LARGE(E8:U8,4),LARGE(E8:U8,5),LARGE(E8:U8,6),LARGE(E8:U8,7),LARGE(E8:U8,8),LARGE(E8:U8,9),LARGE(E8:U8,10),LARGE(E8:U8,11),LARGE(E8:U8,12),LARGE(E8:U8,13))</f>
        <v>576</v>
      </c>
    </row>
    <row r="9" spans="1:23" x14ac:dyDescent="0.25">
      <c r="A9" s="69" t="s">
        <v>170</v>
      </c>
      <c r="B9" s="70">
        <v>573</v>
      </c>
      <c r="C9" s="81" t="s">
        <v>272</v>
      </c>
      <c r="D9" s="81" t="s">
        <v>279</v>
      </c>
      <c r="E9" s="20">
        <v>34</v>
      </c>
      <c r="F9" s="20">
        <v>33</v>
      </c>
      <c r="G9" s="20">
        <v>38</v>
      </c>
      <c r="H9" s="20">
        <v>45</v>
      </c>
      <c r="I9" s="20">
        <v>45</v>
      </c>
      <c r="J9" s="20">
        <v>42</v>
      </c>
      <c r="K9" s="20">
        <v>40</v>
      </c>
      <c r="L9" s="20">
        <v>45</v>
      </c>
      <c r="M9" s="20">
        <v>42</v>
      </c>
      <c r="N9" s="20">
        <v>45</v>
      </c>
      <c r="O9" s="20">
        <v>0</v>
      </c>
      <c r="P9" s="20">
        <v>42</v>
      </c>
      <c r="Q9" s="20">
        <v>0</v>
      </c>
      <c r="R9" s="20">
        <v>33</v>
      </c>
      <c r="S9" s="20">
        <v>42</v>
      </c>
      <c r="T9" s="20">
        <v>42</v>
      </c>
      <c r="U9" s="20">
        <v>38</v>
      </c>
      <c r="V9" s="20">
        <f t="shared" si="0"/>
        <v>606</v>
      </c>
      <c r="W9" s="21">
        <f t="shared" si="1"/>
        <v>540</v>
      </c>
    </row>
    <row r="10" spans="1:23" x14ac:dyDescent="0.25">
      <c r="A10" s="69" t="s">
        <v>173</v>
      </c>
      <c r="B10" s="70">
        <v>91</v>
      </c>
      <c r="C10" s="81" t="s">
        <v>280</v>
      </c>
      <c r="D10" s="81" t="s">
        <v>281</v>
      </c>
      <c r="E10" s="20">
        <v>27</v>
      </c>
      <c r="F10" s="20">
        <v>28</v>
      </c>
      <c r="G10" s="20">
        <v>42</v>
      </c>
      <c r="H10" s="20">
        <v>38</v>
      </c>
      <c r="I10" s="20">
        <v>42</v>
      </c>
      <c r="J10" s="20">
        <v>35</v>
      </c>
      <c r="K10" s="20">
        <v>36</v>
      </c>
      <c r="L10" s="20">
        <v>38</v>
      </c>
      <c r="M10" s="20">
        <v>31</v>
      </c>
      <c r="N10" s="20">
        <v>0</v>
      </c>
      <c r="O10" s="20">
        <v>0</v>
      </c>
      <c r="P10" s="20">
        <v>36</v>
      </c>
      <c r="Q10" s="20">
        <v>32</v>
      </c>
      <c r="R10" s="20">
        <v>49</v>
      </c>
      <c r="S10" s="20">
        <v>38</v>
      </c>
      <c r="T10" s="20">
        <v>36</v>
      </c>
      <c r="U10" s="20">
        <v>40</v>
      </c>
      <c r="V10" s="20">
        <f t="shared" si="0"/>
        <v>548</v>
      </c>
      <c r="W10" s="21">
        <f t="shared" si="1"/>
        <v>493</v>
      </c>
    </row>
    <row r="11" spans="1:23" x14ac:dyDescent="0.25">
      <c r="A11" s="69" t="s">
        <v>176</v>
      </c>
      <c r="B11" s="70">
        <v>501</v>
      </c>
      <c r="C11" s="81" t="s">
        <v>282</v>
      </c>
      <c r="D11" s="81" t="s">
        <v>263</v>
      </c>
      <c r="E11" s="20">
        <v>0</v>
      </c>
      <c r="F11" s="20">
        <v>18</v>
      </c>
      <c r="G11" s="20">
        <v>40</v>
      </c>
      <c r="H11" s="20">
        <v>33</v>
      </c>
      <c r="I11" s="20">
        <v>0</v>
      </c>
      <c r="J11" s="20">
        <v>0</v>
      </c>
      <c r="K11" s="20">
        <v>0</v>
      </c>
      <c r="L11" s="20">
        <v>34</v>
      </c>
      <c r="M11" s="20">
        <v>34</v>
      </c>
      <c r="N11" s="20">
        <v>35</v>
      </c>
      <c r="O11" s="20">
        <v>34</v>
      </c>
      <c r="P11" s="20">
        <v>34</v>
      </c>
      <c r="Q11" s="20">
        <v>30</v>
      </c>
      <c r="R11" s="20">
        <v>40</v>
      </c>
      <c r="S11" s="20">
        <v>35</v>
      </c>
      <c r="T11" s="20">
        <v>35</v>
      </c>
      <c r="U11" s="20">
        <v>35</v>
      </c>
      <c r="V11" s="20">
        <f t="shared" si="0"/>
        <v>437</v>
      </c>
      <c r="W11" s="21">
        <f t="shared" si="1"/>
        <v>437</v>
      </c>
    </row>
    <row r="12" spans="1:23" x14ac:dyDescent="0.25">
      <c r="A12" s="69" t="s">
        <v>179</v>
      </c>
      <c r="B12" s="70">
        <v>5</v>
      </c>
      <c r="C12" s="81" t="s">
        <v>228</v>
      </c>
      <c r="D12" s="81" t="s">
        <v>284</v>
      </c>
      <c r="E12" s="20">
        <v>16</v>
      </c>
      <c r="F12" s="20">
        <v>16</v>
      </c>
      <c r="G12" s="20">
        <v>36</v>
      </c>
      <c r="H12" s="20">
        <v>0</v>
      </c>
      <c r="I12" s="20">
        <v>0</v>
      </c>
      <c r="J12" s="20">
        <v>33</v>
      </c>
      <c r="K12" s="20">
        <v>33</v>
      </c>
      <c r="L12" s="20">
        <v>36</v>
      </c>
      <c r="M12" s="20">
        <v>38</v>
      </c>
      <c r="N12" s="20">
        <v>36</v>
      </c>
      <c r="O12" s="20">
        <v>32</v>
      </c>
      <c r="P12" s="20">
        <v>33</v>
      </c>
      <c r="Q12" s="20">
        <v>35</v>
      </c>
      <c r="R12" s="20">
        <v>31</v>
      </c>
      <c r="S12" s="20">
        <v>33</v>
      </c>
      <c r="T12" s="20">
        <v>0</v>
      </c>
      <c r="U12" s="20">
        <v>0</v>
      </c>
      <c r="V12" s="20">
        <f t="shared" si="0"/>
        <v>408</v>
      </c>
      <c r="W12" s="21">
        <f t="shared" si="1"/>
        <v>408</v>
      </c>
    </row>
    <row r="13" spans="1:23" x14ac:dyDescent="0.25">
      <c r="A13" s="22" t="s">
        <v>319</v>
      </c>
      <c r="B13" s="20">
        <v>19</v>
      </c>
      <c r="C13" s="50" t="s">
        <v>285</v>
      </c>
      <c r="D13" s="50" t="s">
        <v>227</v>
      </c>
      <c r="E13" s="20">
        <v>0</v>
      </c>
      <c r="F13" s="20">
        <v>20</v>
      </c>
      <c r="G13" s="20">
        <v>0</v>
      </c>
      <c r="H13" s="20">
        <v>36</v>
      </c>
      <c r="I13" s="20">
        <v>0</v>
      </c>
      <c r="J13" s="20">
        <v>36</v>
      </c>
      <c r="K13" s="20">
        <v>35</v>
      </c>
      <c r="L13" s="20">
        <v>35</v>
      </c>
      <c r="M13" s="20">
        <v>36</v>
      </c>
      <c r="N13" s="20">
        <v>29</v>
      </c>
      <c r="O13" s="20">
        <v>0</v>
      </c>
      <c r="P13" s="20">
        <v>30</v>
      </c>
      <c r="Q13" s="20">
        <v>34</v>
      </c>
      <c r="R13" s="20">
        <v>36</v>
      </c>
      <c r="S13" s="20">
        <v>34</v>
      </c>
      <c r="T13" s="20">
        <v>40</v>
      </c>
      <c r="U13" s="20">
        <v>0</v>
      </c>
      <c r="V13" s="20">
        <f t="shared" si="0"/>
        <v>401</v>
      </c>
      <c r="W13" s="21">
        <f t="shared" si="1"/>
        <v>401</v>
      </c>
    </row>
    <row r="14" spans="1:23" x14ac:dyDescent="0.25">
      <c r="A14" s="69" t="s">
        <v>182</v>
      </c>
      <c r="B14" s="70">
        <v>314</v>
      </c>
      <c r="C14" s="81" t="s">
        <v>248</v>
      </c>
      <c r="D14" s="81" t="s">
        <v>283</v>
      </c>
      <c r="E14" s="20">
        <v>20</v>
      </c>
      <c r="F14" s="20">
        <v>23</v>
      </c>
      <c r="G14" s="20">
        <v>28</v>
      </c>
      <c r="H14" s="20">
        <v>28</v>
      </c>
      <c r="I14" s="20">
        <v>27</v>
      </c>
      <c r="J14" s="20">
        <v>30</v>
      </c>
      <c r="K14" s="20">
        <v>30</v>
      </c>
      <c r="L14" s="20">
        <v>28</v>
      </c>
      <c r="M14" s="20">
        <v>29</v>
      </c>
      <c r="N14" s="20">
        <v>32</v>
      </c>
      <c r="O14" s="20">
        <v>31</v>
      </c>
      <c r="P14" s="20">
        <v>29</v>
      </c>
      <c r="Q14" s="20">
        <v>28</v>
      </c>
      <c r="R14" s="20">
        <v>0</v>
      </c>
      <c r="S14" s="20">
        <v>0</v>
      </c>
      <c r="T14" s="20">
        <v>33</v>
      </c>
      <c r="U14" s="20">
        <v>33</v>
      </c>
      <c r="V14" s="20">
        <f t="shared" si="0"/>
        <v>429</v>
      </c>
      <c r="W14" s="21">
        <f t="shared" si="1"/>
        <v>386</v>
      </c>
    </row>
    <row r="15" spans="1:23" x14ac:dyDescent="0.25">
      <c r="A15" s="22" t="s">
        <v>319</v>
      </c>
      <c r="B15" s="20">
        <v>33</v>
      </c>
      <c r="C15" s="50" t="s">
        <v>255</v>
      </c>
      <c r="D15" s="50" t="s">
        <v>286</v>
      </c>
      <c r="E15" s="20">
        <v>32</v>
      </c>
      <c r="F15" s="20">
        <v>31</v>
      </c>
      <c r="G15" s="20">
        <v>0</v>
      </c>
      <c r="H15" s="20">
        <v>42</v>
      </c>
      <c r="I15" s="20">
        <v>38</v>
      </c>
      <c r="J15" s="20">
        <v>0</v>
      </c>
      <c r="K15" s="20">
        <v>0</v>
      </c>
      <c r="L15" s="20">
        <v>40</v>
      </c>
      <c r="M15" s="20">
        <v>40</v>
      </c>
      <c r="N15" s="20">
        <v>33</v>
      </c>
      <c r="O15" s="20">
        <v>40</v>
      </c>
      <c r="P15" s="20">
        <v>38</v>
      </c>
      <c r="Q15" s="20">
        <v>40</v>
      </c>
      <c r="R15" s="20">
        <v>0</v>
      </c>
      <c r="S15" s="20">
        <v>0</v>
      </c>
      <c r="T15" s="20">
        <v>0</v>
      </c>
      <c r="U15" s="20">
        <v>0</v>
      </c>
      <c r="V15" s="20">
        <f t="shared" si="0"/>
        <v>374</v>
      </c>
      <c r="W15" s="21">
        <f t="shared" si="1"/>
        <v>374</v>
      </c>
    </row>
    <row r="16" spans="1:23" x14ac:dyDescent="0.25">
      <c r="A16" s="22" t="s">
        <v>319</v>
      </c>
      <c r="B16" s="20">
        <v>21</v>
      </c>
      <c r="C16" s="50" t="s">
        <v>287</v>
      </c>
      <c r="D16" s="50" t="s">
        <v>288</v>
      </c>
      <c r="E16" s="20">
        <v>31</v>
      </c>
      <c r="F16" s="20">
        <v>17</v>
      </c>
      <c r="G16" s="20">
        <v>29</v>
      </c>
      <c r="H16" s="20">
        <v>35</v>
      </c>
      <c r="I16" s="20">
        <v>0</v>
      </c>
      <c r="J16" s="20">
        <v>0</v>
      </c>
      <c r="K16" s="20">
        <v>38</v>
      </c>
      <c r="L16" s="20">
        <v>0</v>
      </c>
      <c r="M16" s="20">
        <v>35</v>
      </c>
      <c r="N16" s="20">
        <v>28</v>
      </c>
      <c r="O16" s="20">
        <v>40</v>
      </c>
      <c r="P16" s="20">
        <v>35</v>
      </c>
      <c r="Q16" s="20">
        <v>42</v>
      </c>
      <c r="R16" s="20">
        <v>0</v>
      </c>
      <c r="S16" s="20">
        <v>0</v>
      </c>
      <c r="T16" s="20">
        <v>38</v>
      </c>
      <c r="U16" s="20">
        <v>0</v>
      </c>
      <c r="V16" s="20">
        <f t="shared" si="0"/>
        <v>368</v>
      </c>
      <c r="W16" s="21">
        <f t="shared" si="1"/>
        <v>368</v>
      </c>
    </row>
    <row r="17" spans="1:23" x14ac:dyDescent="0.25">
      <c r="A17" s="69" t="s">
        <v>185</v>
      </c>
      <c r="B17" s="70">
        <v>42</v>
      </c>
      <c r="C17" s="81" t="s">
        <v>289</v>
      </c>
      <c r="D17" s="81" t="s">
        <v>283</v>
      </c>
      <c r="E17" s="20">
        <v>0</v>
      </c>
      <c r="F17" s="20">
        <v>0</v>
      </c>
      <c r="G17" s="20">
        <v>34</v>
      </c>
      <c r="H17" s="20">
        <v>34</v>
      </c>
      <c r="I17" s="20">
        <v>36</v>
      </c>
      <c r="J17" s="20">
        <v>0</v>
      </c>
      <c r="K17" s="20">
        <v>0</v>
      </c>
      <c r="L17" s="20">
        <v>33</v>
      </c>
      <c r="M17" s="20">
        <v>33</v>
      </c>
      <c r="N17" s="20">
        <v>34</v>
      </c>
      <c r="O17" s="20">
        <v>33</v>
      </c>
      <c r="P17" s="20">
        <v>31</v>
      </c>
      <c r="Q17" s="20">
        <v>31</v>
      </c>
      <c r="R17" s="20">
        <v>34</v>
      </c>
      <c r="S17" s="20">
        <v>31</v>
      </c>
      <c r="T17" s="77">
        <v>0</v>
      </c>
      <c r="U17" s="77">
        <v>0</v>
      </c>
      <c r="V17" s="20">
        <f t="shared" si="0"/>
        <v>364</v>
      </c>
      <c r="W17" s="21">
        <f t="shared" si="1"/>
        <v>364</v>
      </c>
    </row>
    <row r="18" spans="1:23" x14ac:dyDescent="0.25">
      <c r="A18" s="22" t="s">
        <v>319</v>
      </c>
      <c r="B18" s="20">
        <v>11</v>
      </c>
      <c r="C18" s="50" t="s">
        <v>273</v>
      </c>
      <c r="D18" s="50" t="s">
        <v>274</v>
      </c>
      <c r="E18" s="20">
        <v>36</v>
      </c>
      <c r="F18" s="20">
        <v>34</v>
      </c>
      <c r="G18" s="20">
        <v>0</v>
      </c>
      <c r="H18" s="20">
        <v>0</v>
      </c>
      <c r="I18" s="20">
        <v>0</v>
      </c>
      <c r="J18" s="20">
        <v>42</v>
      </c>
      <c r="K18" s="20">
        <v>42</v>
      </c>
      <c r="L18" s="20">
        <v>0</v>
      </c>
      <c r="M18" s="20">
        <v>0</v>
      </c>
      <c r="N18" s="20">
        <v>38</v>
      </c>
      <c r="O18" s="20">
        <v>42</v>
      </c>
      <c r="P18" s="20">
        <v>0</v>
      </c>
      <c r="Q18" s="20">
        <v>0</v>
      </c>
      <c r="R18" s="20">
        <v>32</v>
      </c>
      <c r="S18" s="20">
        <v>32</v>
      </c>
      <c r="T18" s="20">
        <v>0</v>
      </c>
      <c r="U18" s="20">
        <v>34</v>
      </c>
      <c r="V18" s="20">
        <f t="shared" si="0"/>
        <v>332</v>
      </c>
      <c r="W18" s="21">
        <f t="shared" si="1"/>
        <v>332</v>
      </c>
    </row>
    <row r="19" spans="1:23" x14ac:dyDescent="0.25">
      <c r="A19" s="22" t="s">
        <v>319</v>
      </c>
      <c r="B19" s="20">
        <v>133</v>
      </c>
      <c r="C19" s="50" t="s">
        <v>206</v>
      </c>
      <c r="D19" s="50" t="s">
        <v>290</v>
      </c>
      <c r="E19" s="20">
        <v>0</v>
      </c>
      <c r="F19" s="20">
        <v>0</v>
      </c>
      <c r="G19" s="20">
        <v>32</v>
      </c>
      <c r="H19" s="20">
        <v>27</v>
      </c>
      <c r="I19" s="20">
        <v>0</v>
      </c>
      <c r="J19" s="20">
        <v>31</v>
      </c>
      <c r="K19" s="20">
        <v>27</v>
      </c>
      <c r="L19" s="20">
        <v>32</v>
      </c>
      <c r="M19" s="20">
        <v>30</v>
      </c>
      <c r="N19" s="20">
        <v>0</v>
      </c>
      <c r="O19" s="20">
        <v>30</v>
      </c>
      <c r="P19" s="20">
        <v>32</v>
      </c>
      <c r="Q19" s="20">
        <v>33</v>
      </c>
      <c r="R19" s="20">
        <v>0</v>
      </c>
      <c r="S19" s="20">
        <v>0</v>
      </c>
      <c r="T19" s="20">
        <v>34</v>
      </c>
      <c r="U19" s="20">
        <v>0</v>
      </c>
      <c r="V19" s="20">
        <f t="shared" si="0"/>
        <v>308</v>
      </c>
      <c r="W19" s="21">
        <f t="shared" si="1"/>
        <v>308</v>
      </c>
    </row>
    <row r="20" spans="1:23" x14ac:dyDescent="0.25">
      <c r="A20" s="69" t="s">
        <v>187</v>
      </c>
      <c r="B20" s="70">
        <v>4</v>
      </c>
      <c r="C20" s="81" t="s">
        <v>213</v>
      </c>
      <c r="D20" s="81" t="s">
        <v>200</v>
      </c>
      <c r="E20" s="20">
        <v>21</v>
      </c>
      <c r="F20" s="20">
        <v>24</v>
      </c>
      <c r="G20" s="20">
        <v>36</v>
      </c>
      <c r="H20" s="20">
        <v>32</v>
      </c>
      <c r="I20" s="20">
        <v>35</v>
      </c>
      <c r="J20" s="20">
        <v>32</v>
      </c>
      <c r="K20" s="20">
        <v>31</v>
      </c>
      <c r="L20" s="20">
        <v>0</v>
      </c>
      <c r="M20" s="20">
        <v>0</v>
      </c>
      <c r="N20" s="20">
        <v>30</v>
      </c>
      <c r="O20" s="20">
        <v>0</v>
      </c>
      <c r="P20" s="20">
        <v>0</v>
      </c>
      <c r="Q20" s="20">
        <v>29</v>
      </c>
      <c r="R20" s="77">
        <v>0</v>
      </c>
      <c r="S20" s="20">
        <v>30</v>
      </c>
      <c r="T20" s="77">
        <v>0</v>
      </c>
      <c r="U20" s="77">
        <v>0</v>
      </c>
      <c r="V20" s="20">
        <f t="shared" si="0"/>
        <v>300</v>
      </c>
      <c r="W20" s="21">
        <f t="shared" si="1"/>
        <v>300</v>
      </c>
    </row>
    <row r="21" spans="1:23" x14ac:dyDescent="0.25">
      <c r="A21" s="22" t="s">
        <v>319</v>
      </c>
      <c r="B21" s="20">
        <v>55</v>
      </c>
      <c r="C21" s="50" t="s">
        <v>291</v>
      </c>
      <c r="D21" s="50" t="s">
        <v>279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40</v>
      </c>
      <c r="O21" s="20">
        <v>36</v>
      </c>
      <c r="P21" s="20">
        <v>40</v>
      </c>
      <c r="Q21" s="20">
        <v>38</v>
      </c>
      <c r="R21" s="20">
        <v>42</v>
      </c>
      <c r="S21" s="20">
        <v>40</v>
      </c>
      <c r="T21" s="20">
        <v>0</v>
      </c>
      <c r="U21" s="20">
        <v>0</v>
      </c>
      <c r="V21" s="20">
        <f t="shared" si="0"/>
        <v>236</v>
      </c>
      <c r="W21" s="21">
        <f t="shared" si="1"/>
        <v>236</v>
      </c>
    </row>
    <row r="22" spans="1:23" x14ac:dyDescent="0.25">
      <c r="A22" s="22" t="s">
        <v>319</v>
      </c>
      <c r="B22" s="20">
        <v>105</v>
      </c>
      <c r="C22" s="50" t="s">
        <v>292</v>
      </c>
      <c r="D22" s="50" t="s">
        <v>263</v>
      </c>
      <c r="E22" s="20">
        <v>24</v>
      </c>
      <c r="F22" s="20">
        <v>26</v>
      </c>
      <c r="G22" s="20">
        <v>33</v>
      </c>
      <c r="H22" s="20">
        <v>0</v>
      </c>
      <c r="I22" s="20">
        <v>30</v>
      </c>
      <c r="J22" s="20">
        <v>27</v>
      </c>
      <c r="K22" s="20">
        <v>29</v>
      </c>
      <c r="L22" s="20">
        <v>30</v>
      </c>
      <c r="M22" s="20">
        <v>32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f t="shared" si="0"/>
        <v>231</v>
      </c>
      <c r="W22" s="21">
        <f t="shared" si="1"/>
        <v>231</v>
      </c>
    </row>
    <row r="23" spans="1:23" x14ac:dyDescent="0.25">
      <c r="A23" s="22" t="s">
        <v>319</v>
      </c>
      <c r="B23" s="20">
        <v>15</v>
      </c>
      <c r="C23" s="50" t="s">
        <v>171</v>
      </c>
      <c r="D23" s="50" t="s">
        <v>216</v>
      </c>
      <c r="E23" s="20">
        <v>19</v>
      </c>
      <c r="F23" s="20">
        <v>25</v>
      </c>
      <c r="G23" s="20">
        <v>0</v>
      </c>
      <c r="H23" s="20">
        <v>23</v>
      </c>
      <c r="I23" s="20">
        <v>33</v>
      </c>
      <c r="J23" s="20">
        <v>29</v>
      </c>
      <c r="K23" s="20">
        <v>32</v>
      </c>
      <c r="L23" s="20">
        <v>0</v>
      </c>
      <c r="M23" s="20">
        <v>0</v>
      </c>
      <c r="N23" s="20">
        <v>32</v>
      </c>
      <c r="O23" s="20">
        <v>29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f t="shared" si="0"/>
        <v>222</v>
      </c>
      <c r="W23" s="21">
        <f t="shared" si="1"/>
        <v>222</v>
      </c>
    </row>
    <row r="24" spans="1:23" x14ac:dyDescent="0.25">
      <c r="A24" s="22" t="s">
        <v>319</v>
      </c>
      <c r="B24" s="20">
        <v>44</v>
      </c>
      <c r="C24" s="50" t="s">
        <v>293</v>
      </c>
      <c r="D24" s="50" t="s">
        <v>294</v>
      </c>
      <c r="E24" s="20">
        <v>17</v>
      </c>
      <c r="F24" s="20">
        <v>19</v>
      </c>
      <c r="G24" s="20">
        <v>31</v>
      </c>
      <c r="H24" s="20">
        <v>30</v>
      </c>
      <c r="I24" s="20">
        <v>34</v>
      </c>
      <c r="J24" s="20">
        <v>0</v>
      </c>
      <c r="K24" s="20">
        <v>0</v>
      </c>
      <c r="L24" s="20">
        <v>29</v>
      </c>
      <c r="M24" s="20">
        <v>29</v>
      </c>
      <c r="N24" s="20">
        <v>0</v>
      </c>
      <c r="O24" s="20">
        <v>0</v>
      </c>
      <c r="P24" s="20">
        <v>28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f t="shared" si="0"/>
        <v>217</v>
      </c>
      <c r="W24" s="21">
        <f t="shared" si="1"/>
        <v>217</v>
      </c>
    </row>
    <row r="25" spans="1:23" x14ac:dyDescent="0.25">
      <c r="A25" s="22" t="s">
        <v>319</v>
      </c>
      <c r="B25" s="20">
        <v>10</v>
      </c>
      <c r="C25" s="50" t="s">
        <v>273</v>
      </c>
      <c r="D25" s="50" t="s">
        <v>297</v>
      </c>
      <c r="E25" s="20">
        <v>18</v>
      </c>
      <c r="F25" s="20">
        <v>21</v>
      </c>
      <c r="G25" s="20">
        <v>0</v>
      </c>
      <c r="H25" s="20">
        <v>29</v>
      </c>
      <c r="I25" s="20">
        <v>28</v>
      </c>
      <c r="J25" s="20">
        <v>28</v>
      </c>
      <c r="K25" s="20">
        <v>28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32</v>
      </c>
      <c r="U25" s="20">
        <v>32</v>
      </c>
      <c r="V25" s="20">
        <f t="shared" si="0"/>
        <v>216</v>
      </c>
      <c r="W25" s="21">
        <f t="shared" si="1"/>
        <v>216</v>
      </c>
    </row>
    <row r="26" spans="1:23" x14ac:dyDescent="0.25">
      <c r="A26" s="22" t="s">
        <v>319</v>
      </c>
      <c r="B26" s="20">
        <v>100</v>
      </c>
      <c r="C26" s="50" t="s">
        <v>295</v>
      </c>
      <c r="D26" s="50" t="s">
        <v>296</v>
      </c>
      <c r="E26" s="20">
        <v>25</v>
      </c>
      <c r="F26" s="20">
        <v>30</v>
      </c>
      <c r="G26" s="20">
        <v>0</v>
      </c>
      <c r="H26" s="20">
        <v>40</v>
      </c>
      <c r="I26" s="20">
        <v>40</v>
      </c>
      <c r="J26" s="20">
        <v>38</v>
      </c>
      <c r="K26" s="20">
        <v>34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f t="shared" si="0"/>
        <v>207</v>
      </c>
      <c r="W26" s="21">
        <f t="shared" si="1"/>
        <v>207</v>
      </c>
    </row>
    <row r="27" spans="1:23" x14ac:dyDescent="0.25">
      <c r="A27" s="22" t="s">
        <v>319</v>
      </c>
      <c r="B27" s="20">
        <v>194</v>
      </c>
      <c r="C27" s="50" t="s">
        <v>299</v>
      </c>
      <c r="D27" s="50" t="s">
        <v>300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35</v>
      </c>
      <c r="P27" s="20">
        <v>0</v>
      </c>
      <c r="Q27" s="20">
        <v>38</v>
      </c>
      <c r="R27" s="20">
        <v>35</v>
      </c>
      <c r="S27" s="20">
        <v>36</v>
      </c>
      <c r="T27" s="20">
        <v>0</v>
      </c>
      <c r="U27" s="20">
        <v>45</v>
      </c>
      <c r="V27" s="20">
        <f t="shared" si="0"/>
        <v>189</v>
      </c>
      <c r="W27" s="21">
        <f t="shared" si="1"/>
        <v>189</v>
      </c>
    </row>
    <row r="28" spans="1:23" x14ac:dyDescent="0.25">
      <c r="A28" s="22" t="s">
        <v>319</v>
      </c>
      <c r="B28" s="20">
        <v>85</v>
      </c>
      <c r="C28" s="50" t="s">
        <v>202</v>
      </c>
      <c r="D28" s="50" t="s">
        <v>298</v>
      </c>
      <c r="E28" s="20">
        <v>23</v>
      </c>
      <c r="F28" s="20">
        <v>0</v>
      </c>
      <c r="G28" s="20">
        <v>0</v>
      </c>
      <c r="H28" s="20">
        <v>31</v>
      </c>
      <c r="I28" s="20">
        <v>31</v>
      </c>
      <c r="J28" s="20">
        <v>34</v>
      </c>
      <c r="K28" s="20">
        <v>0</v>
      </c>
      <c r="L28" s="20">
        <v>31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f t="shared" si="0"/>
        <v>150</v>
      </c>
      <c r="W28" s="21">
        <f t="shared" si="1"/>
        <v>150</v>
      </c>
    </row>
    <row r="29" spans="1:23" x14ac:dyDescent="0.25">
      <c r="A29" s="22" t="s">
        <v>319</v>
      </c>
      <c r="B29" s="20">
        <v>9</v>
      </c>
      <c r="C29" s="50" t="s">
        <v>301</v>
      </c>
      <c r="D29" s="50" t="s">
        <v>302</v>
      </c>
      <c r="E29" s="20">
        <v>0</v>
      </c>
      <c r="F29" s="20">
        <v>0</v>
      </c>
      <c r="G29" s="20">
        <v>30</v>
      </c>
      <c r="H29" s="20">
        <v>25</v>
      </c>
      <c r="I29" s="20">
        <v>29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f t="shared" si="0"/>
        <v>84</v>
      </c>
      <c r="W29" s="21">
        <f t="shared" si="1"/>
        <v>84</v>
      </c>
    </row>
    <row r="30" spans="1:23" x14ac:dyDescent="0.25">
      <c r="A30" s="22" t="s">
        <v>319</v>
      </c>
      <c r="B30" s="20">
        <v>35</v>
      </c>
      <c r="C30" s="50" t="s">
        <v>303</v>
      </c>
      <c r="D30" s="50" t="s">
        <v>304</v>
      </c>
      <c r="E30" s="20">
        <v>42</v>
      </c>
      <c r="F30" s="20">
        <v>40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f t="shared" si="0"/>
        <v>82</v>
      </c>
      <c r="W30" s="21">
        <f t="shared" si="1"/>
        <v>82</v>
      </c>
    </row>
    <row r="31" spans="1:23" x14ac:dyDescent="0.25">
      <c r="A31" s="22" t="s">
        <v>319</v>
      </c>
      <c r="B31" s="20" t="s">
        <v>305</v>
      </c>
      <c r="C31" s="50" t="s">
        <v>306</v>
      </c>
      <c r="D31" s="50" t="s">
        <v>307</v>
      </c>
      <c r="E31" s="20">
        <v>22</v>
      </c>
      <c r="F31" s="20">
        <v>0</v>
      </c>
      <c r="G31" s="20">
        <v>0</v>
      </c>
      <c r="H31" s="20">
        <v>24</v>
      </c>
      <c r="I31" s="20">
        <v>32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f t="shared" si="0"/>
        <v>78</v>
      </c>
      <c r="W31" s="21">
        <f t="shared" si="1"/>
        <v>78</v>
      </c>
    </row>
    <row r="32" spans="1:23" x14ac:dyDescent="0.25">
      <c r="A32" s="22" t="s">
        <v>319</v>
      </c>
      <c r="B32" s="20">
        <v>110</v>
      </c>
      <c r="C32" s="50" t="s">
        <v>308</v>
      </c>
      <c r="D32" s="50" t="s">
        <v>309</v>
      </c>
      <c r="E32" s="20">
        <v>0</v>
      </c>
      <c r="F32" s="20">
        <v>0</v>
      </c>
      <c r="G32" s="20">
        <v>27</v>
      </c>
      <c r="H32" s="20">
        <v>26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f t="shared" si="0"/>
        <v>53</v>
      </c>
      <c r="W32" s="21">
        <f t="shared" si="1"/>
        <v>53</v>
      </c>
    </row>
    <row r="33" spans="1:23" x14ac:dyDescent="0.25">
      <c r="A33" s="22" t="s">
        <v>319</v>
      </c>
      <c r="B33" s="20">
        <v>23</v>
      </c>
      <c r="C33" s="50" t="s">
        <v>206</v>
      </c>
      <c r="D33" s="50" t="s">
        <v>254</v>
      </c>
      <c r="E33" s="20">
        <v>0</v>
      </c>
      <c r="F33" s="20">
        <v>29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f t="shared" si="0"/>
        <v>29</v>
      </c>
      <c r="W33" s="21">
        <f t="shared" si="1"/>
        <v>29</v>
      </c>
    </row>
    <row r="34" spans="1:23" x14ac:dyDescent="0.25">
      <c r="A34" s="22" t="s">
        <v>319</v>
      </c>
      <c r="B34" s="20">
        <v>108</v>
      </c>
      <c r="C34" s="50" t="s">
        <v>257</v>
      </c>
      <c r="D34" s="50" t="s">
        <v>310</v>
      </c>
      <c r="E34" s="20">
        <v>26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f t="shared" si="0"/>
        <v>26</v>
      </c>
      <c r="W34" s="21">
        <f t="shared" si="1"/>
        <v>26</v>
      </c>
    </row>
    <row r="35" spans="1:23" x14ac:dyDescent="0.25">
      <c r="A35" s="22" t="s">
        <v>319</v>
      </c>
      <c r="B35" s="20">
        <v>84</v>
      </c>
      <c r="C35" s="50" t="s">
        <v>295</v>
      </c>
      <c r="D35" s="50" t="s">
        <v>311</v>
      </c>
      <c r="E35" s="20">
        <v>0</v>
      </c>
      <c r="F35" s="20">
        <v>22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f t="shared" si="0"/>
        <v>22</v>
      </c>
      <c r="W35" s="21">
        <f t="shared" si="1"/>
        <v>22</v>
      </c>
    </row>
    <row r="36" spans="1:23" x14ac:dyDescent="0.25">
      <c r="A36" s="22" t="s">
        <v>319</v>
      </c>
      <c r="B36" s="20">
        <v>199</v>
      </c>
      <c r="C36" s="50" t="s">
        <v>312</v>
      </c>
      <c r="D36" s="50" t="s">
        <v>313</v>
      </c>
      <c r="E36" s="20">
        <v>15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f t="shared" si="0"/>
        <v>15</v>
      </c>
      <c r="W36" s="21">
        <f t="shared" si="1"/>
        <v>15</v>
      </c>
    </row>
    <row r="37" spans="1:23" x14ac:dyDescent="0.25">
      <c r="A37" s="22" t="s">
        <v>319</v>
      </c>
      <c r="B37" s="20">
        <v>184</v>
      </c>
      <c r="C37" s="50" t="s">
        <v>314</v>
      </c>
      <c r="D37" s="50" t="s">
        <v>315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f>SUM(E37:T37)</f>
        <v>0</v>
      </c>
      <c r="W37" s="21">
        <f>SUM(LARGE(E37:T37,1),LARGE(E37:T37,2),LARGE(E37:T37,3),LARGE(E37:T37,4),LARGE(E37:T37,5),LARGE(E37:T37,6),LARGE(E37:T37,7),LARGE(E37:T37,8),LARGE(E37:T37,9),LARGE(E37:T37,10),LARGE(E37:T37,11),LARGE(E37:T37,12))</f>
        <v>0</v>
      </c>
    </row>
    <row r="38" spans="1:23" x14ac:dyDescent="0.25">
      <c r="A38" s="22" t="s">
        <v>319</v>
      </c>
      <c r="B38" s="20">
        <v>7</v>
      </c>
      <c r="C38" s="50" t="s">
        <v>316</v>
      </c>
      <c r="D38" s="50" t="s">
        <v>317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f>SUM(E38:Q38)</f>
        <v>0</v>
      </c>
      <c r="W38" s="21">
        <f>SUM(LARGE(E38:T38,1),LARGE(E38:T38,2),LARGE(E38:T38,3),LARGE(E38:T38,4),LARGE(E38:T38,5),LARGE(E38:T38,6),LARGE(E38:T38,7),LARGE(E38:T38,8),LARGE(E38:T38,9),LARGE(E38:T38,10),LARGE(E38:T38,11),LARGE(E38:T38,12))</f>
        <v>0</v>
      </c>
    </row>
    <row r="39" spans="1:23" x14ac:dyDescent="0.25">
      <c r="A39" s="22" t="s">
        <v>319</v>
      </c>
      <c r="B39" s="20">
        <v>365</v>
      </c>
      <c r="C39" s="50" t="s">
        <v>228</v>
      </c>
      <c r="D39" s="50" t="s">
        <v>219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f>SUM(E39:Q39)</f>
        <v>0</v>
      </c>
      <c r="W39" s="21">
        <f>SUM(LARGE(E39:T39,1),LARGE(E39:T39,2),LARGE(E39:T39,3),LARGE(E39:T39,4),LARGE(E39:T39,5),LARGE(E39:T39,6),LARGE(E39:T39,7),LARGE(E39:T39,8),LARGE(E39:T39,9),LARGE(E39:T39,10),LARGE(E39:T39,11),LARGE(E39:T39,12))</f>
        <v>0</v>
      </c>
    </row>
    <row r="40" spans="1:23" x14ac:dyDescent="0.25">
      <c r="A40" s="25" t="s">
        <v>319</v>
      </c>
      <c r="B40" s="26">
        <v>73</v>
      </c>
      <c r="C40" s="55" t="s">
        <v>295</v>
      </c>
      <c r="D40" s="55" t="s">
        <v>318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62">
        <v>0</v>
      </c>
      <c r="V40" s="26">
        <f>SUM(E40:T40)</f>
        <v>0</v>
      </c>
      <c r="W40" s="28">
        <f>SUM(LARGE(E40:O40,1),LARGE(E40:O40,2),LARGE(E40:O40,3),LARGE(E40:O40,4),LARGE(E40:O40,5),LARGE(E40:O40,6),LARGE(E40:O40,7),LARGE(E40:O40,8),LARGE(E40:O40,9))</f>
        <v>0</v>
      </c>
    </row>
  </sheetData>
  <sortState ref="B8:W40">
    <sortCondition descending="1" ref="W8:W40"/>
  </sortState>
  <mergeCells count="17">
    <mergeCell ref="P4:P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  <mergeCell ref="S4:S6"/>
    <mergeCell ref="T4:T6"/>
    <mergeCell ref="U4:U6"/>
  </mergeCells>
  <pageMargins left="0.74803149606299213" right="0.74803149606299213" top="1.3775590551181101" bottom="1.3775590551181101" header="0.98385826771653495" footer="0.98385826771653495"/>
  <pageSetup paperSize="9" scale="63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AUTOS</vt:lpstr>
      <vt:lpstr>JUNIORS</vt:lpstr>
      <vt:lpstr>SW_</vt:lpstr>
      <vt:lpstr>BW</vt:lpstr>
      <vt:lpstr>ROOKIES</vt:lpstr>
      <vt:lpstr>VETS</vt:lpstr>
      <vt:lpstr>AMX</vt:lpstr>
      <vt:lpstr>ADULT_B</vt:lpstr>
      <vt:lpstr>ADULT_C</vt:lpstr>
      <vt:lpstr>ADULT_B!Print_Area</vt:lpstr>
      <vt:lpstr>ADULT_C!Print_Area</vt:lpstr>
      <vt:lpstr>AMX!Print_Area</vt:lpstr>
      <vt:lpstr>AUTOS!Print_Area</vt:lpstr>
      <vt:lpstr>BW!Print_Area</vt:lpstr>
      <vt:lpstr>JUNIORS!Print_Area</vt:lpstr>
      <vt:lpstr>ROOKIES!Print_Area</vt:lpstr>
      <vt:lpstr>SW_!Print_Area</vt:lpstr>
      <vt:lpstr>VETS!Print_Area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nlwmcc</dc:creator>
  <cp:lastModifiedBy>Chris</cp:lastModifiedBy>
  <cp:lastPrinted>2015-09-20T07:49:56Z</cp:lastPrinted>
  <dcterms:created xsi:type="dcterms:W3CDTF">2015-09-23T06:59:36Z</dcterms:created>
  <dcterms:modified xsi:type="dcterms:W3CDTF">2015-09-23T08:31:23Z</dcterms:modified>
</cp:coreProperties>
</file>